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3740" yWindow="-40" windowWidth="27300" windowHeight="1478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I48" i="1"/>
  <c r="I49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<sst xmlns="http://schemas.openxmlformats.org/spreadsheetml/2006/main" count="70" uniqueCount="59">
  <si>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</si>
  <si>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</si>
  <si>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</si>
  <si>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</si>
  <si>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</si>
  <si>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</si>
  <si>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</si>
  <si>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</si>
  <si>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</si>
  <si>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</si>
  <si>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</si>
  <si>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</si>
  <si>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</si>
  <si>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</si>
  <si>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</si>
  <si>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</si>
  <si>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</si>
  <si>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</si>
  <si>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</si>
  <si>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</si>
  <si>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</si>
  <si>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</si>
  <si>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</si>
  <si>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</si>
  <si>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</si>
  <si>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</si>
  <si>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</si>
  <si>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</si>
  <si>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</si>
  <si>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</si>
  <si>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</si>
  <si>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</si>
  <si>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</si>
  <si>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</si>
  <si>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</si>
  <si>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</si>
  <si>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</si>
  <si>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</si>
  <si>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</si>
  <si>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</si>
  <si>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</si>
  <si>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</si>
  <si>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</si>
  <si>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</si>
  <si>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</si>
  <si>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</si>
  <si>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</si>
  <si>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</si>
  <si>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</si>
  <si>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</si>
  <si>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</si>
  <si>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</si>
  <si>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</si>
  <si>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RTP CHILLER AIR REMOVAL</t>
  </si>
  <si>
    <t>PAUL BARNES</t>
  </si>
  <si>
    <t xml:space="preserve">DuPont Experimental Station </t>
  </si>
  <si>
    <t>E306 RTP CHILLER AIR REMOVAL</t>
  </si>
  <si>
    <t>MISCILLANEOUS</t>
  </si>
  <si>
    <t>JCI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</si>
</sst>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7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8" fontId="0" fillId="15" borderId="10" xfId="0" applyNumberFormat="1" applyFill="1" applyBorder="1" applyAlignment="1" applyProtection="1">
      <alignment horizontal="center"/>
      <protection locked="0"/>
    </xf>
    <xf numFmtId="0" fontId="4" fillId="15" borderId="10" xfId="0" applyFont="1" applyFill="1" applyBorder="1" applyAlignment="1" applyProtection="1">
      <alignment horizontal="center"/>
      <protection locked="0"/>
    </xf>
    <xf numFmtId="0" fontId="4" fillId="16" borderId="12" xfId="0" applyFont="1" applyFill="1" applyBorder="1" applyAlignment="1" applyProtection="1">
      <alignment horizontal="center"/>
      <protection locked="0"/>
    </xf>
    <xf numFmtId="0" fontId="4" fillId="16" borderId="21" xfId="0" applyFont="1" applyFill="1" applyBorder="1" applyAlignment="1">
      <alignment horizontal="center"/>
    </xf>
    <xf numFmtId="165" fontId="0" fillId="16" borderId="36" xfId="0" applyNumberFormat="1" applyFill="1" applyBorder="1" applyAlignment="1" applyProtection="1">
      <alignment horizontal="center"/>
      <protection locked="0"/>
    </xf>
  </cellXfs>
  <cellStyles count="53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68"/>
  <sheetViews>
    <sheetView tabSelected="1" topLeftCell="A35" zoomScale="125" zoomScaleNormal="125" zoomScalePageLayoutView="125" workbookViewId="0">
      <selection activeCell="I35" sqref="I35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1"/>
      <c r="K4" s="2"/>
    </row>
    <row r="5" spans="2:13" ht="24" customHeight="1">
      <c r="B5" s="16"/>
      <c r="C5" s="3"/>
      <c r="D5" s="3"/>
      <c r="E5" s="3"/>
      <c r="F5" s="50" t="s">
        <v>47</v>
      </c>
      <c r="G5" s="50"/>
      <c r="H5" s="50"/>
      <c r="I5" s="50"/>
      <c r="J5" s="72"/>
      <c r="K5" s="2"/>
    </row>
    <row r="6" spans="2:13" ht="16" customHeight="1">
      <c r="B6" s="16"/>
      <c r="C6" s="3"/>
      <c r="D6" s="3"/>
      <c r="E6" s="3"/>
      <c r="F6" s="50"/>
      <c r="G6" s="50"/>
      <c r="H6" s="50"/>
      <c r="I6" s="50"/>
      <c r="J6" s="72"/>
      <c r="K6" s="2"/>
    </row>
    <row r="7" spans="2:13" ht="13">
      <c r="B7" s="17" t="s">
        <v>5</v>
      </c>
      <c r="C7" s="124">
        <f ca="1">TODAY()</f>
        <v>42799</v>
      </c>
      <c r="D7" s="125"/>
      <c r="E7" s="3"/>
      <c r="F7" s="3"/>
      <c r="G7" s="3"/>
      <c r="H7" s="3"/>
      <c r="I7" s="3"/>
      <c r="J7" s="51"/>
      <c r="K7" s="2"/>
      <c r="L7" s="26" t="s">
        <v>28</v>
      </c>
      <c r="M7" s="27" t="s">
        <v>34</v>
      </c>
    </row>
    <row r="8" spans="2:13" ht="13">
      <c r="B8" s="17" t="s">
        <v>6</v>
      </c>
      <c r="C8" s="126" t="s">
        <v>52</v>
      </c>
      <c r="D8" s="127"/>
      <c r="E8" s="2"/>
      <c r="F8" s="2"/>
      <c r="G8" s="2"/>
      <c r="H8" s="2"/>
      <c r="I8" s="2"/>
      <c r="J8" s="51"/>
      <c r="K8" s="2"/>
      <c r="L8" s="26" t="s">
        <v>29</v>
      </c>
      <c r="M8" s="27" t="s">
        <v>35</v>
      </c>
    </row>
    <row r="9" spans="2:13" ht="13">
      <c r="B9" s="17" t="s">
        <v>1</v>
      </c>
      <c r="C9" s="126" t="s">
        <v>55</v>
      </c>
      <c r="D9" s="128"/>
      <c r="E9" s="128"/>
      <c r="F9" s="128"/>
      <c r="G9" s="128"/>
      <c r="H9" s="127"/>
      <c r="I9" s="2"/>
      <c r="J9" s="51"/>
      <c r="K9" s="2"/>
      <c r="L9" s="26" t="s">
        <v>30</v>
      </c>
      <c r="M9" s="27" t="s">
        <v>31</v>
      </c>
    </row>
    <row r="10" spans="2:13" ht="13">
      <c r="B10" s="17" t="s">
        <v>0</v>
      </c>
      <c r="C10" s="126" t="s">
        <v>54</v>
      </c>
      <c r="D10" s="128"/>
      <c r="E10" s="128"/>
      <c r="F10" s="128"/>
      <c r="G10" s="128"/>
      <c r="H10" s="127"/>
      <c r="I10" s="2"/>
      <c r="J10" s="51"/>
      <c r="K10" s="2"/>
      <c r="L10" s="26" t="s">
        <v>32</v>
      </c>
      <c r="M10" s="28" t="s">
        <v>33</v>
      </c>
    </row>
    <row r="11" spans="2:13" ht="13">
      <c r="B11" s="17" t="s">
        <v>16</v>
      </c>
      <c r="C11" s="126"/>
      <c r="D11" s="128"/>
      <c r="E11" s="128"/>
      <c r="F11" s="128"/>
      <c r="G11" s="128"/>
      <c r="H11" s="127"/>
      <c r="I11" s="2"/>
      <c r="J11" s="51"/>
      <c r="K11" s="2"/>
      <c r="L11" s="104" t="s">
        <v>48</v>
      </c>
    </row>
    <row r="12" spans="2:13" ht="13">
      <c r="B12" s="17" t="s">
        <v>2</v>
      </c>
      <c r="C12" s="126"/>
      <c r="D12" s="128"/>
      <c r="E12" s="128"/>
      <c r="F12" s="128"/>
      <c r="G12" s="128"/>
      <c r="H12" s="127"/>
      <c r="I12" s="2"/>
      <c r="J12" s="51"/>
      <c r="K12" s="2"/>
    </row>
    <row r="13" spans="2:13" ht="13">
      <c r="B13" s="17" t="s">
        <v>3</v>
      </c>
      <c r="C13" s="137"/>
      <c r="D13" s="128"/>
      <c r="E13" s="128"/>
      <c r="F13" s="128"/>
      <c r="G13" s="128"/>
      <c r="H13" s="127"/>
      <c r="I13" s="2"/>
      <c r="J13" s="73"/>
      <c r="K13" s="2"/>
    </row>
    <row r="14" spans="2:13">
      <c r="B14" s="130" t="s">
        <v>4</v>
      </c>
      <c r="C14" s="131"/>
      <c r="D14" s="132" t="s">
        <v>56</v>
      </c>
      <c r="E14" s="133"/>
      <c r="F14" s="133"/>
      <c r="G14" s="133"/>
      <c r="H14" s="133"/>
      <c r="I14" s="133"/>
      <c r="J14" s="134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29" t="s">
        <v>8</v>
      </c>
      <c r="F16" s="129"/>
      <c r="G16" s="21"/>
      <c r="H16" s="21"/>
      <c r="I16" s="21" t="s">
        <v>10</v>
      </c>
      <c r="J16" s="53" t="s">
        <v>9</v>
      </c>
      <c r="K16" s="2"/>
    </row>
    <row r="17" spans="2:11" ht="13" thickBot="1">
      <c r="B17" s="147" t="s">
        <v>36</v>
      </c>
      <c r="C17" s="148"/>
      <c r="D17" s="156" t="s">
        <v>40</v>
      </c>
      <c r="E17" s="157"/>
      <c r="F17" s="157"/>
      <c r="G17" s="157"/>
      <c r="H17" s="158"/>
      <c r="I17" s="30" t="s">
        <v>41</v>
      </c>
      <c r="J17" s="52"/>
      <c r="K17" s="2"/>
    </row>
    <row r="18" spans="2:11">
      <c r="B18" s="29"/>
      <c r="C18" s="32"/>
      <c r="D18" s="138"/>
      <c r="E18" s="139"/>
      <c r="F18" s="139"/>
      <c r="G18" s="139"/>
      <c r="H18" s="140"/>
      <c r="I18" s="101"/>
      <c r="J18" s="54">
        <f>C18*I18</f>
        <v>0</v>
      </c>
      <c r="K18" s="2"/>
    </row>
    <row r="19" spans="2:11">
      <c r="B19" s="20"/>
      <c r="C19" s="32"/>
      <c r="D19" s="138"/>
      <c r="E19" s="139"/>
      <c r="F19" s="139"/>
      <c r="G19" s="139"/>
      <c r="H19" s="140"/>
      <c r="I19" s="101"/>
      <c r="J19" s="55">
        <f t="shared" ref="J19:J23" si="0">C19*I19</f>
        <v>0</v>
      </c>
      <c r="K19" s="2"/>
    </row>
    <row r="20" spans="2:11">
      <c r="B20" s="20"/>
      <c r="C20" s="32"/>
      <c r="D20" s="138"/>
      <c r="E20" s="139"/>
      <c r="F20" s="139"/>
      <c r="G20" s="139"/>
      <c r="H20" s="140"/>
      <c r="I20" s="101"/>
      <c r="J20" s="55">
        <f t="shared" si="0"/>
        <v>0</v>
      </c>
      <c r="K20" s="2"/>
    </row>
    <row r="21" spans="2:11">
      <c r="B21" s="20"/>
      <c r="C21" s="32"/>
      <c r="D21" s="138"/>
      <c r="E21" s="139"/>
      <c r="F21" s="139"/>
      <c r="G21" s="139"/>
      <c r="H21" s="140"/>
      <c r="I21" s="101"/>
      <c r="J21" s="55">
        <f t="shared" si="0"/>
        <v>0</v>
      </c>
      <c r="K21" s="2"/>
    </row>
    <row r="22" spans="2:11">
      <c r="B22" s="20"/>
      <c r="C22" s="32"/>
      <c r="D22" s="138"/>
      <c r="E22" s="139"/>
      <c r="F22" s="139"/>
      <c r="G22" s="139"/>
      <c r="H22" s="140"/>
      <c r="I22" s="101"/>
      <c r="J22" s="55">
        <f t="shared" si="0"/>
        <v>0</v>
      </c>
      <c r="K22" s="2"/>
    </row>
    <row r="23" spans="2:11">
      <c r="B23" s="20"/>
      <c r="C23" s="32"/>
      <c r="D23" s="138"/>
      <c r="E23" s="139"/>
      <c r="F23" s="139"/>
      <c r="G23" s="139"/>
      <c r="H23" s="140"/>
      <c r="I23" s="33"/>
      <c r="J23" s="55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5" t="s">
        <v>14</v>
      </c>
      <c r="I24" s="136"/>
      <c r="J24" s="55">
        <f>SUM(J18:J23)</f>
        <v>0</v>
      </c>
      <c r="K24" s="2"/>
    </row>
    <row r="25" spans="2:11">
      <c r="B25" s="20"/>
      <c r="C25" s="2"/>
      <c r="D25" s="2"/>
      <c r="E25" s="3"/>
      <c r="F25" s="44" t="s">
        <v>44</v>
      </c>
      <c r="G25" s="46">
        <v>0.1</v>
      </c>
      <c r="H25" s="155" t="s">
        <v>43</v>
      </c>
      <c r="I25" s="144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3"/>
      <c r="G26" s="3"/>
      <c r="H26" s="24"/>
      <c r="I26" s="24"/>
      <c r="J26" s="75"/>
      <c r="K26" s="2"/>
    </row>
    <row r="27" spans="2:11" ht="13" thickBot="1">
      <c r="B27" s="151" t="s">
        <v>37</v>
      </c>
      <c r="C27" s="152"/>
      <c r="D27" s="159" t="s">
        <v>45</v>
      </c>
      <c r="E27" s="160"/>
      <c r="F27" s="160"/>
      <c r="G27" s="160"/>
      <c r="H27" s="161"/>
      <c r="I27" s="31" t="s">
        <v>41</v>
      </c>
      <c r="J27" s="56"/>
      <c r="K27" s="2"/>
    </row>
    <row r="28" spans="2:11">
      <c r="B28" s="29"/>
      <c r="C28" s="34"/>
      <c r="D28" s="167"/>
      <c r="E28" s="168"/>
      <c r="F28" s="168"/>
      <c r="G28" s="168"/>
      <c r="H28" s="169"/>
      <c r="I28" s="41"/>
      <c r="J28" s="57">
        <f>C28*I28</f>
        <v>0</v>
      </c>
      <c r="K28" s="2"/>
    </row>
    <row r="29" spans="2:11">
      <c r="B29" s="20"/>
      <c r="C29" s="35"/>
      <c r="D29" s="170"/>
      <c r="E29" s="171"/>
      <c r="F29" s="171"/>
      <c r="G29" s="171"/>
      <c r="H29" s="172"/>
      <c r="I29" s="42"/>
      <c r="J29" s="58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1" t="s">
        <v>14</v>
      </c>
      <c r="I30" s="144"/>
      <c r="J30" s="58">
        <f>SUM(J28:J29)</f>
        <v>0</v>
      </c>
      <c r="K30" s="2"/>
    </row>
    <row r="31" spans="2:11">
      <c r="B31" s="20"/>
      <c r="C31" s="2"/>
      <c r="D31" s="2"/>
      <c r="E31" s="3"/>
      <c r="F31" s="45" t="s">
        <v>44</v>
      </c>
      <c r="G31" s="47">
        <v>0.5</v>
      </c>
      <c r="H31" s="141" t="s">
        <v>43</v>
      </c>
      <c r="I31" s="144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4" ht="13" thickBot="1">
      <c r="B33" s="149" t="s">
        <v>38</v>
      </c>
      <c r="C33" s="150"/>
      <c r="D33" s="162" t="s">
        <v>39</v>
      </c>
      <c r="E33" s="163"/>
      <c r="F33" s="163"/>
      <c r="G33" s="163"/>
      <c r="H33" s="164"/>
      <c r="I33" s="38" t="s">
        <v>18</v>
      </c>
      <c r="J33" s="38"/>
      <c r="K33" s="2"/>
    </row>
    <row r="34" spans="2:14">
      <c r="B34" s="29"/>
      <c r="C34" s="105">
        <v>1</v>
      </c>
      <c r="D34" s="173" t="s">
        <v>57</v>
      </c>
      <c r="E34" s="174"/>
      <c r="F34" s="174"/>
      <c r="G34" s="174"/>
      <c r="H34" s="175"/>
      <c r="I34" s="37">
        <v>30</v>
      </c>
      <c r="J34" s="59">
        <f>C34*I34</f>
        <v>30</v>
      </c>
      <c r="K34" s="19"/>
    </row>
    <row r="35" spans="2:14">
      <c r="B35" s="20"/>
      <c r="C35" s="36"/>
      <c r="D35" s="176"/>
      <c r="E35" s="177"/>
      <c r="F35" s="177"/>
      <c r="G35" s="177"/>
      <c r="H35" s="178"/>
      <c r="I35" s="37"/>
      <c r="J35" s="60">
        <f t="shared" ref="J35" si="2">C35*I35</f>
        <v>0</v>
      </c>
      <c r="K35" s="2"/>
    </row>
    <row r="36" spans="2:14">
      <c r="B36" s="20"/>
      <c r="C36" s="39"/>
      <c r="D36" s="40"/>
      <c r="E36" s="40"/>
      <c r="F36" s="40"/>
      <c r="G36" s="40"/>
      <c r="H36" s="153" t="s">
        <v>14</v>
      </c>
      <c r="I36" s="154"/>
      <c r="J36" s="60">
        <f>SUM(J34:J35)</f>
        <v>30</v>
      </c>
      <c r="K36" s="2"/>
    </row>
    <row r="37" spans="2:14">
      <c r="B37" s="20"/>
      <c r="C37" s="2"/>
      <c r="D37" s="2"/>
      <c r="E37" s="3"/>
      <c r="F37" s="48" t="s">
        <v>46</v>
      </c>
      <c r="G37" s="49">
        <v>1.45</v>
      </c>
      <c r="H37" s="179" t="s">
        <v>42</v>
      </c>
      <c r="I37" s="180"/>
      <c r="J37" s="99">
        <f>(J36*G37)</f>
        <v>43.5</v>
      </c>
      <c r="K37" s="2"/>
    </row>
    <row r="38" spans="2:14" ht="13" thickBot="1">
      <c r="B38" s="20"/>
      <c r="C38" s="2"/>
      <c r="D38" s="2"/>
      <c r="E38" s="3"/>
      <c r="F38" s="3"/>
      <c r="G38" s="3"/>
      <c r="H38" s="4"/>
      <c r="I38" s="4"/>
      <c r="J38" s="77"/>
      <c r="K38" s="2"/>
    </row>
    <row r="39" spans="2:14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1" t="s">
        <v>23</v>
      </c>
      <c r="K39" s="2"/>
      <c r="L39" s="183" t="s">
        <v>27</v>
      </c>
      <c r="M39" s="184"/>
    </row>
    <row r="40" spans="2:14" ht="13" thickBot="1">
      <c r="B40" s="83" t="s">
        <v>13</v>
      </c>
      <c r="C40" s="112" t="s">
        <v>11</v>
      </c>
      <c r="D40" s="113"/>
      <c r="E40" s="113"/>
      <c r="F40" s="113"/>
      <c r="G40" s="113"/>
      <c r="H40" s="114"/>
      <c r="I40" s="92">
        <v>146.72</v>
      </c>
      <c r="J40" s="92">
        <v>109.13</v>
      </c>
      <c r="K40" s="2"/>
      <c r="L40" s="8" t="s">
        <v>22</v>
      </c>
      <c r="M40" s="8" t="s">
        <v>23</v>
      </c>
    </row>
    <row r="41" spans="2:14" ht="13" thickBot="1">
      <c r="B41" s="64"/>
      <c r="C41" s="165" t="s">
        <v>53</v>
      </c>
      <c r="D41" s="165"/>
      <c r="E41" s="165"/>
      <c r="F41" s="165"/>
      <c r="G41" s="165"/>
      <c r="H41" s="166"/>
      <c r="I41" s="84"/>
      <c r="J41" s="85">
        <v>12</v>
      </c>
      <c r="K41" s="2"/>
      <c r="L41" s="185">
        <v>146.72</v>
      </c>
      <c r="M41" s="185">
        <v>109.13</v>
      </c>
    </row>
    <row r="42" spans="2:14" ht="13" thickBot="1">
      <c r="B42" s="20"/>
      <c r="C42" s="106"/>
      <c r="D42" s="107"/>
      <c r="E42" s="107"/>
      <c r="F42" s="107"/>
      <c r="G42" s="107"/>
      <c r="H42" s="108"/>
      <c r="I42" s="86"/>
      <c r="J42" s="87"/>
      <c r="K42" s="2"/>
      <c r="L42" s="181">
        <v>109.52</v>
      </c>
      <c r="M42" s="181">
        <v>92.16</v>
      </c>
      <c r="N42" s="182" t="s">
        <v>58</v>
      </c>
    </row>
    <row r="43" spans="2:14">
      <c r="B43" s="20"/>
      <c r="C43" s="109"/>
      <c r="D43" s="110"/>
      <c r="E43" s="110"/>
      <c r="F43" s="110"/>
      <c r="G43" s="110"/>
      <c r="H43" s="111"/>
      <c r="I43" s="86"/>
      <c r="J43" s="87"/>
      <c r="K43" s="2"/>
    </row>
    <row r="44" spans="2:14">
      <c r="B44" s="20"/>
      <c r="C44" s="106"/>
      <c r="D44" s="107"/>
      <c r="E44" s="107"/>
      <c r="F44" s="107"/>
      <c r="G44" s="107"/>
      <c r="H44" s="108"/>
      <c r="I44" s="86"/>
      <c r="J44" s="87"/>
      <c r="K44" s="2"/>
    </row>
    <row r="45" spans="2:14">
      <c r="B45" s="20"/>
      <c r="C45" s="109"/>
      <c r="D45" s="110"/>
      <c r="E45" s="110"/>
      <c r="F45" s="110"/>
      <c r="G45" s="110"/>
      <c r="H45" s="111"/>
      <c r="I45" s="86"/>
      <c r="J45" s="87"/>
      <c r="K45" s="2"/>
    </row>
    <row r="46" spans="2:14">
      <c r="B46" s="20"/>
      <c r="C46" s="109"/>
      <c r="D46" s="110"/>
      <c r="E46" s="110"/>
      <c r="F46" s="110"/>
      <c r="G46" s="110"/>
      <c r="H46" s="111"/>
      <c r="I46" s="86"/>
      <c r="J46" s="87"/>
      <c r="K46" s="2"/>
    </row>
    <row r="47" spans="2:14">
      <c r="B47" s="20"/>
      <c r="C47" s="109"/>
      <c r="D47" s="110"/>
      <c r="E47" s="110"/>
      <c r="F47" s="110"/>
      <c r="G47" s="110"/>
      <c r="H47" s="111"/>
      <c r="I47" s="86"/>
      <c r="J47" s="87"/>
      <c r="K47" s="2"/>
    </row>
    <row r="48" spans="2:14">
      <c r="B48" s="20"/>
      <c r="C48" s="3"/>
      <c r="D48" s="3"/>
      <c r="E48" s="3"/>
      <c r="F48" s="143"/>
      <c r="G48" s="143"/>
      <c r="H48" s="10" t="s">
        <v>21</v>
      </c>
      <c r="I48" s="88">
        <f>SUM(I41:I47)</f>
        <v>0</v>
      </c>
      <c r="J48" s="89">
        <f>SUM(J41:J47)</f>
        <v>12</v>
      </c>
      <c r="K48" s="2"/>
    </row>
    <row r="49" spans="2:12">
      <c r="B49" s="20"/>
      <c r="C49" s="2"/>
      <c r="D49" s="2"/>
      <c r="E49" s="2"/>
      <c r="F49" s="142"/>
      <c r="G49" s="142"/>
      <c r="H49" s="11" t="s">
        <v>20</v>
      </c>
      <c r="I49" s="90">
        <f>I40*I48</f>
        <v>0</v>
      </c>
      <c r="J49" s="91">
        <f>J40*J48</f>
        <v>1309.56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3"/>
      <c r="K50" s="2"/>
    </row>
    <row r="51" spans="2:12">
      <c r="B51" s="20"/>
      <c r="C51" s="2"/>
      <c r="D51" s="2"/>
      <c r="E51" s="2"/>
      <c r="F51" s="2"/>
      <c r="G51" s="2"/>
      <c r="H51" s="141" t="s">
        <v>15</v>
      </c>
      <c r="I51" s="144"/>
      <c r="J51" s="97">
        <f>I49+J49</f>
        <v>1309.56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3"/>
      <c r="K52" s="2"/>
    </row>
    <row r="53" spans="2:12">
      <c r="B53" s="20"/>
      <c r="C53" s="2"/>
      <c r="D53" s="2"/>
      <c r="E53" s="2"/>
      <c r="H53" s="5" t="s">
        <v>51</v>
      </c>
      <c r="I53" s="5" t="s">
        <v>49</v>
      </c>
      <c r="J53" s="94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7">
        <v>35</v>
      </c>
      <c r="J54" s="102">
        <f>H54*I54</f>
        <v>70</v>
      </c>
      <c r="K54" s="2"/>
      <c r="L54" s="65"/>
    </row>
    <row r="55" spans="2:12">
      <c r="B55" s="20"/>
      <c r="C55" s="2"/>
      <c r="D55" s="2"/>
      <c r="E55" s="2"/>
      <c r="F55" s="2"/>
      <c r="H55" s="7"/>
      <c r="I55" s="25"/>
      <c r="J55" s="103">
        <f>H55*I55</f>
        <v>0</v>
      </c>
    </row>
    <row r="56" spans="2:12">
      <c r="B56" s="20"/>
      <c r="C56" s="2"/>
      <c r="D56" s="2"/>
      <c r="E56" s="2"/>
      <c r="F56" s="81" t="s">
        <v>50</v>
      </c>
      <c r="G56" s="82">
        <v>1.75</v>
      </c>
      <c r="H56" s="66"/>
      <c r="I56" s="68" t="s">
        <v>9</v>
      </c>
      <c r="J56" s="95">
        <f>SUM(J54:J55)*G56</f>
        <v>122.5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8"/>
    </row>
    <row r="58" spans="2:12">
      <c r="B58" s="20"/>
      <c r="C58" s="2"/>
      <c r="D58" s="2"/>
      <c r="E58" s="2"/>
      <c r="F58" s="2"/>
      <c r="G58" s="2"/>
      <c r="H58" s="3"/>
      <c r="I58" s="3"/>
      <c r="J58" s="93" t="s">
        <v>9</v>
      </c>
    </row>
    <row r="59" spans="2:12">
      <c r="B59" s="20"/>
      <c r="C59" s="2"/>
      <c r="D59" s="2"/>
      <c r="E59" s="2"/>
      <c r="F59" s="2"/>
      <c r="H59" s="146" t="s">
        <v>12</v>
      </c>
      <c r="I59" s="146"/>
      <c r="J59" s="62">
        <f>J25+J31+J37</f>
        <v>43.5</v>
      </c>
    </row>
    <row r="60" spans="2:12">
      <c r="B60" s="20"/>
      <c r="C60" s="2"/>
      <c r="D60" s="2"/>
      <c r="E60" s="2"/>
      <c r="F60" s="2"/>
      <c r="H60" s="146" t="s">
        <v>13</v>
      </c>
      <c r="I60" s="146"/>
      <c r="J60" s="62">
        <f>I49+J49</f>
        <v>1309.56</v>
      </c>
    </row>
    <row r="61" spans="2:12" ht="13" thickBot="1">
      <c r="B61" s="20"/>
      <c r="C61" s="2"/>
      <c r="D61" s="2"/>
      <c r="E61" s="2"/>
      <c r="F61" s="19"/>
      <c r="G61" s="19"/>
      <c r="H61" s="145" t="s">
        <v>19</v>
      </c>
      <c r="I61" s="145"/>
      <c r="J61" s="62">
        <f>J56</f>
        <v>122.5</v>
      </c>
    </row>
    <row r="62" spans="2:12" ht="12" customHeight="1">
      <c r="B62" s="20"/>
      <c r="C62" s="115">
        <f>(J66)</f>
        <v>1475.56</v>
      </c>
      <c r="D62" s="116"/>
      <c r="E62" s="117"/>
      <c r="F62" s="19"/>
      <c r="G62" s="19"/>
      <c r="H62" s="6"/>
      <c r="I62" s="6"/>
      <c r="J62" s="63"/>
    </row>
    <row r="63" spans="2:12" ht="12" customHeight="1">
      <c r="B63" s="20"/>
      <c r="C63" s="118"/>
      <c r="D63" s="119"/>
      <c r="E63" s="120"/>
      <c r="F63" s="2"/>
      <c r="G63" s="2"/>
      <c r="H63" s="141" t="s">
        <v>17</v>
      </c>
      <c r="I63" s="144"/>
      <c r="J63" s="100">
        <f>J59+J60+J61</f>
        <v>1475.56</v>
      </c>
    </row>
    <row r="64" spans="2:12" ht="13" customHeight="1" thickBot="1">
      <c r="B64" s="20"/>
      <c r="C64" s="121"/>
      <c r="D64" s="122"/>
      <c r="E64" s="123"/>
      <c r="F64" s="2"/>
      <c r="G64" s="2"/>
      <c r="H64" s="2"/>
      <c r="I64" s="2"/>
      <c r="J64" s="63"/>
    </row>
    <row r="65" spans="2:10">
      <c r="B65" s="20"/>
      <c r="C65" s="2"/>
      <c r="D65" s="2"/>
      <c r="E65" s="2"/>
      <c r="F65" s="2"/>
      <c r="G65" s="2"/>
      <c r="H65" s="141" t="s">
        <v>25</v>
      </c>
      <c r="I65" s="141"/>
      <c r="J65" s="79">
        <v>1503.01</v>
      </c>
    </row>
    <row r="66" spans="2:10">
      <c r="B66" s="20"/>
      <c r="C66" s="2"/>
      <c r="D66" s="2"/>
      <c r="E66" s="2"/>
      <c r="F66" s="2"/>
      <c r="G66" s="2"/>
      <c r="H66" s="141" t="s">
        <v>26</v>
      </c>
      <c r="I66" s="141"/>
      <c r="J66" s="100">
        <f>J63</f>
        <v>1475.56</v>
      </c>
    </row>
    <row r="67" spans="2:10">
      <c r="B67" s="20"/>
      <c r="C67" s="2"/>
      <c r="D67" s="2"/>
      <c r="E67" s="2"/>
      <c r="F67" s="2"/>
      <c r="G67" s="2"/>
      <c r="H67" s="141" t="s">
        <v>24</v>
      </c>
      <c r="I67" s="141"/>
      <c r="J67" s="62">
        <f>J65-J66</f>
        <v>27.450000000000045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0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2017-03-06T04:13:16Z</dcterms:modified>
</cp:coreProperties>
</file>