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6423"/>
  <workbookPr autoCompressPictures="0"/>
  <bookViews>
    <workbookView xWindow="240" yWindow="240" windowWidth="25360" windowHeight="14720"/>
  </bookViews>
  <sheets>
    <sheet name="Sheet1" sheetId="1" r:id="rId1"/>
  </sheets>
  <definedNames>
    <definedName name="_xlnm.Print_Area" localSheetId="0">Sheet1!$A$1:$K$69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40" i="1" l="1"/>
  <c r="I40" i="1"/>
  <c r="C7" i="1"/>
  <c r="J34" i="1"/>
  <c r="J36" i="1"/>
  <c r="J37" i="1"/>
  <c r="J59" i="1"/>
  <c r="J48" i="1"/>
  <c r="J49" i="1"/>
  <c r="I49" i="1"/>
  <c r="J60" i="1"/>
  <c r="J54" i="1"/>
  <c r="J56" i="1"/>
  <c r="J61" i="1"/>
  <c r="J63" i="1"/>
  <c r="J66" i="1"/>
  <c r="J20" i="1"/>
  <c r="J21" i="1"/>
  <c r="J18" i="1"/>
  <c r="J19" i="1"/>
  <c r="J22" i="1"/>
  <c r="J23" i="1"/>
  <c r="J24" i="1"/>
  <c r="J25" i="1"/>
  <c r="J35" i="1"/>
  <c r="I48" i="1"/>
  <c r="C62" i="1"/>
  <c r="J51" i="1"/>
  <c r="J28" i="1"/>
  <c r="J29" i="1"/>
  <c r="J30" i="1"/>
  <c r="J31" i="1"/>
  <c r="J55" i="1"/>
  <c r="J67" i="1"/>
</calcChain>
</file>

<file path=xl/sharedStrings.xml><?xml version="1.0" encoding="utf-8"?>
<sst xmlns="http://schemas.openxmlformats.org/spreadsheetml/2006/main" count="66" uniqueCount="55">
  <si>
    <t>Contact</t>
  </si>
  <si>
    <t>Job Name</t>
  </si>
  <si>
    <t>Fax</t>
  </si>
  <si>
    <t>Email</t>
  </si>
  <si>
    <t>Job Description</t>
  </si>
  <si>
    <t>Date</t>
  </si>
  <si>
    <t>By</t>
  </si>
  <si>
    <t>Qty</t>
  </si>
  <si>
    <t>Description</t>
  </si>
  <si>
    <t>Total</t>
  </si>
  <si>
    <t>Price ea.</t>
  </si>
  <si>
    <t>Task</t>
  </si>
  <si>
    <t>Materials</t>
  </si>
  <si>
    <t>Labor</t>
  </si>
  <si>
    <t>Total Material</t>
  </si>
  <si>
    <t>Total Labor Cost</t>
  </si>
  <si>
    <t>Phone</t>
  </si>
  <si>
    <t>Job Sell Price:</t>
  </si>
  <si>
    <t>Cost</t>
  </si>
  <si>
    <t>Trip Charges</t>
  </si>
  <si>
    <t>Cost Totals</t>
  </si>
  <si>
    <t>Hour Totals</t>
  </si>
  <si>
    <t>A Mech</t>
  </si>
  <si>
    <t>B Mech</t>
  </si>
  <si>
    <t>Discount</t>
  </si>
  <si>
    <t>NxGen Sell Price</t>
  </si>
  <si>
    <t>Spreadsheet Sell Price</t>
  </si>
  <si>
    <t>DuPont's Labor Rates</t>
  </si>
  <si>
    <t xml:space="preserve">York Brand Parts </t>
  </si>
  <si>
    <t xml:space="preserve">Johnson Brand Parts </t>
  </si>
  <si>
    <t xml:space="preserve">Materials </t>
  </si>
  <si>
    <t xml:space="preserve">1.45 "mark-up" on all materials outside York parts distribution at DuPont request. (Dupont's may seek to supply materials "by others" and Johnson Controls not liable for those materials) </t>
  </si>
  <si>
    <t>Perishable Tools</t>
  </si>
  <si>
    <t xml:space="preserve">1.10 "mark-up" on the repair or replacement of tools when it is agreed &amp; documented by DuPont and York that item was damaged as a direct result of use during repairs for DuPont. </t>
  </si>
  <si>
    <t>10% discount from Johnson Controls " Market Price List" for parts and materials supplied through York Brand parts distribution.</t>
  </si>
  <si>
    <t xml:space="preserve"> 50% discount from Johnson Controls " Market Price List" for parts and materials supplied through Johnson Brand parts distribution.</t>
  </si>
  <si>
    <t>York Parts</t>
  </si>
  <si>
    <t>JCI Parts</t>
  </si>
  <si>
    <t>3rd Party Parts</t>
  </si>
  <si>
    <t>1.45 "mark-up" on all Non-York Materials</t>
  </si>
  <si>
    <t>10% discount from YORK MLP</t>
  </si>
  <si>
    <t>MLP</t>
  </si>
  <si>
    <t>After Markup</t>
  </si>
  <si>
    <t>After Discount</t>
  </si>
  <si>
    <t>Discount =</t>
  </si>
  <si>
    <t xml:space="preserve"> 50% discount from JCI MLP</t>
  </si>
  <si>
    <t>Markup =</t>
  </si>
  <si>
    <t xml:space="preserve">DuPont Quote Worksheet     </t>
  </si>
  <si>
    <t xml:space="preserve">$1.75 per mile </t>
  </si>
  <si>
    <t>Miles</t>
  </si>
  <si>
    <t>Price / Mile =</t>
  </si>
  <si>
    <t>Trip Qty.</t>
  </si>
  <si>
    <t>DuPont</t>
  </si>
  <si>
    <t>* As of 05/15/2017</t>
  </si>
  <si>
    <t xml:space="preserve">Mileage:  Mileage will not be charge.  Trip charges will not be charged.  Time will be charged to travel from a location to the DuPont site.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</si>
</sst>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&quot;$&quot;* #,##0.00_);_(&quot;$&quot;* \(#,##0.00\);_(&quot;$&quot;* &quot;-&quot;??_);_(@_)"/>
    <numFmt numFmtId="165" formatCode="&quot;$&quot;#,##0.00"/>
    <numFmt numFmtId="166" formatCode="&quot;$&quot;#,##0.00;[Red]&quot;$&quot;#,##0.00"/>
  </numFmts>
  <fonts count="17" x14ac:knownFonts="1">
    <font>
      <sz val="10"/>
      <name val="Arial"/>
    </font>
    <font>
      <b/>
      <sz val="16"/>
      <color indexed="39"/>
      <name val="Microsoft Sans Serif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b/>
      <sz val="10"/>
      <name val="Arial"/>
      <family val="2"/>
    </font>
    <font>
      <b/>
      <sz val="14"/>
      <color indexed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</font>
    <font>
      <u/>
      <sz val="10"/>
      <color theme="11"/>
      <name val="Arial"/>
    </font>
    <font>
      <b/>
      <sz val="9"/>
      <name val="Arial"/>
    </font>
    <font>
      <sz val="9"/>
      <name val="ArialMT"/>
    </font>
    <font>
      <b/>
      <sz val="11"/>
      <color indexed="39"/>
      <name val="Microsoft Sans Serif"/>
      <family val="2"/>
    </font>
    <font>
      <sz val="11"/>
      <name val="Arial"/>
    </font>
    <font>
      <b/>
      <sz val="11"/>
      <color indexed="12"/>
      <name val="Arial"/>
      <family val="2"/>
    </font>
    <font>
      <b/>
      <sz val="10"/>
      <color rgb="FF424242"/>
      <name val="Tahoma"/>
    </font>
    <font>
      <b/>
      <sz val="22"/>
      <name val="Arial"/>
    </font>
  </fonts>
  <fills count="15">
    <fill>
      <patternFill patternType="none"/>
    </fill>
    <fill>
      <patternFill patternType="gray125"/>
    </fill>
    <fill>
      <patternFill patternType="solid">
        <fgColor rgb="FF6DE471"/>
        <bgColor indexed="64"/>
      </patternFill>
    </fill>
    <fill>
      <patternFill patternType="solid">
        <fgColor rgb="FFFEB0A2"/>
        <bgColor indexed="64"/>
      </patternFill>
    </fill>
    <fill>
      <patternFill patternType="solid">
        <fgColor rgb="FF90D1E3"/>
        <bgColor indexed="64"/>
      </patternFill>
    </fill>
    <fill>
      <patternFill patternType="solid">
        <fgColor rgb="FFEFFFEF"/>
        <bgColor indexed="64"/>
      </patternFill>
    </fill>
    <fill>
      <patternFill patternType="solid">
        <fgColor rgb="FFE7F3F7"/>
        <bgColor indexed="64"/>
      </patternFill>
    </fill>
    <fill>
      <patternFill patternType="solid">
        <fgColor rgb="FFFEF6F6"/>
        <bgColor indexed="64"/>
      </patternFill>
    </fill>
    <fill>
      <patternFill patternType="solid">
        <fgColor rgb="FFC6B1E1"/>
        <bgColor indexed="64"/>
      </patternFill>
    </fill>
    <fill>
      <patternFill patternType="solid">
        <fgColor rgb="FFE4DDEC"/>
        <bgColor indexed="64"/>
      </patternFill>
    </fill>
    <fill>
      <patternFill patternType="solid">
        <fgColor rgb="FFFFE0A6"/>
        <bgColor indexed="64"/>
      </patternFill>
    </fill>
    <fill>
      <patternFill patternType="solid">
        <fgColor rgb="FFFFF5E1"/>
        <bgColor indexed="64"/>
      </patternFill>
    </fill>
    <fill>
      <patternFill patternType="solid">
        <fgColor rgb="FF9CDE9A"/>
        <bgColor indexed="64"/>
      </patternFill>
    </fill>
    <fill>
      <patternFill patternType="solid">
        <fgColor rgb="FFD8F7D6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</borders>
  <cellStyleXfs count="53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164" fontId="8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</cellStyleXfs>
  <cellXfs count="184">
    <xf numFmtId="0" fontId="0" fillId="0" borderId="0" xfId="0"/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0" fillId="0" borderId="0" xfId="0" applyBorder="1" applyAlignment="1" applyProtection="1">
      <alignment horizontal="center"/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4" fillId="0" borderId="0" xfId="0" applyFont="1" applyBorder="1" applyAlignment="1" applyProtection="1">
      <alignment horizontal="center"/>
      <protection locked="0"/>
    </xf>
    <xf numFmtId="0" fontId="6" fillId="0" borderId="0" xfId="0" applyFont="1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4" fillId="0" borderId="10" xfId="0" applyFont="1" applyBorder="1" applyAlignment="1" applyProtection="1">
      <alignment horizontal="center"/>
    </xf>
    <xf numFmtId="0" fontId="4" fillId="0" borderId="0" xfId="0" applyFont="1" applyBorder="1" applyAlignment="1" applyProtection="1">
      <alignment horizontal="center"/>
    </xf>
    <xf numFmtId="2" fontId="4" fillId="0" borderId="1" xfId="0" applyNumberFormat="1" applyFont="1" applyBorder="1" applyAlignment="1" applyProtection="1">
      <alignment horizontal="center"/>
    </xf>
    <xf numFmtId="165" fontId="4" fillId="0" borderId="1" xfId="0" applyNumberFormat="1" applyFont="1" applyBorder="1" applyAlignment="1" applyProtection="1">
      <alignment horizontal="center"/>
    </xf>
    <xf numFmtId="0" fontId="1" fillId="0" borderId="13" xfId="0" applyFont="1" applyBorder="1" applyAlignment="1" applyProtection="1">
      <protection locked="0"/>
    </xf>
    <xf numFmtId="0" fontId="1" fillId="0" borderId="14" xfId="0" applyFont="1" applyBorder="1" applyAlignment="1" applyProtection="1">
      <protection locked="0"/>
    </xf>
    <xf numFmtId="0" fontId="1" fillId="0" borderId="16" xfId="0" applyFont="1" applyBorder="1" applyAlignment="1" applyProtection="1">
      <protection locked="0"/>
    </xf>
    <xf numFmtId="0" fontId="1" fillId="0" borderId="0" xfId="0" applyFont="1" applyBorder="1" applyAlignment="1" applyProtection="1">
      <protection locked="0"/>
    </xf>
    <xf numFmtId="0" fontId="0" fillId="0" borderId="16" xfId="0" applyBorder="1" applyAlignment="1" applyProtection="1">
      <alignment horizontal="center"/>
      <protection locked="0"/>
    </xf>
    <xf numFmtId="0" fontId="6" fillId="0" borderId="16" xfId="0" applyFont="1" applyBorder="1" applyAlignment="1" applyProtection="1">
      <alignment horizontal="right"/>
    </xf>
    <xf numFmtId="0" fontId="0" fillId="0" borderId="16" xfId="0" applyBorder="1" applyAlignment="1" applyProtection="1">
      <protection locked="0"/>
    </xf>
    <xf numFmtId="0" fontId="0" fillId="0" borderId="0" xfId="0" applyBorder="1" applyAlignment="1" applyProtection="1">
      <protection locked="0"/>
    </xf>
    <xf numFmtId="0" fontId="0" fillId="0" borderId="16" xfId="0" applyBorder="1" applyProtection="1">
      <protection locked="0"/>
    </xf>
    <xf numFmtId="0" fontId="6" fillId="0" borderId="0" xfId="0" applyFont="1" applyBorder="1" applyProtection="1">
      <protection locked="0"/>
    </xf>
    <xf numFmtId="0" fontId="0" fillId="0" borderId="18" xfId="0" applyBorder="1" applyProtection="1">
      <protection locked="0"/>
    </xf>
    <xf numFmtId="0" fontId="0" fillId="0" borderId="19" xfId="0" applyBorder="1" applyProtection="1"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/>
      <protection locked="0"/>
    </xf>
    <xf numFmtId="165" fontId="0" fillId="0" borderId="10" xfId="0" applyNumberFormat="1" applyBorder="1" applyAlignment="1" applyProtection="1">
      <alignment horizontal="center"/>
      <protection locked="0"/>
    </xf>
    <xf numFmtId="0" fontId="10" fillId="0" borderId="0" xfId="0" applyFont="1"/>
    <xf numFmtId="0" fontId="11" fillId="0" borderId="0" xfId="0" applyFont="1"/>
    <xf numFmtId="0" fontId="11" fillId="0" borderId="0" xfId="0" applyFont="1" applyAlignment="1"/>
    <xf numFmtId="0" fontId="0" fillId="0" borderId="13" xfId="0" applyBorder="1" applyProtection="1">
      <protection locked="0"/>
    </xf>
    <xf numFmtId="0" fontId="10" fillId="2" borderId="10" xfId="0" applyFont="1" applyFill="1" applyBorder="1" applyAlignment="1" applyProtection="1">
      <alignment horizontal="center"/>
      <protection locked="0"/>
    </xf>
    <xf numFmtId="0" fontId="10" fillId="4" borderId="10" xfId="0" applyFont="1" applyFill="1" applyBorder="1" applyAlignment="1" applyProtection="1">
      <alignment horizontal="center"/>
      <protection locked="0"/>
    </xf>
    <xf numFmtId="0" fontId="0" fillId="5" borderId="1" xfId="0" applyFill="1" applyBorder="1" applyAlignment="1" applyProtection="1">
      <alignment horizontal="center"/>
      <protection locked="0"/>
    </xf>
    <xf numFmtId="164" fontId="0" fillId="5" borderId="1" xfId="2" applyFont="1" applyFill="1" applyBorder="1" applyAlignment="1" applyProtection="1">
      <alignment horizontal="center"/>
      <protection locked="0"/>
    </xf>
    <xf numFmtId="0" fontId="7" fillId="6" borderId="1" xfId="0" applyFont="1" applyFill="1" applyBorder="1" applyAlignment="1" applyProtection="1">
      <alignment horizontal="center"/>
      <protection locked="0"/>
    </xf>
    <xf numFmtId="0" fontId="0" fillId="6" borderId="1" xfId="0" applyFill="1" applyBorder="1" applyAlignment="1" applyProtection="1">
      <alignment horizontal="center"/>
      <protection locked="0"/>
    </xf>
    <xf numFmtId="0" fontId="0" fillId="7" borderId="1" xfId="0" applyFill="1" applyBorder="1" applyAlignment="1" applyProtection="1">
      <alignment horizontal="center"/>
      <protection locked="0"/>
    </xf>
    <xf numFmtId="164" fontId="0" fillId="7" borderId="1" xfId="2" applyFont="1" applyFill="1" applyBorder="1" applyAlignment="1" applyProtection="1">
      <alignment horizontal="center"/>
      <protection locked="0"/>
    </xf>
    <xf numFmtId="0" fontId="4" fillId="3" borderId="10" xfId="0" applyFont="1" applyFill="1" applyBorder="1" applyAlignment="1" applyProtection="1">
      <alignment horizontal="center"/>
      <protection locked="0"/>
    </xf>
    <xf numFmtId="0" fontId="0" fillId="0" borderId="0" xfId="0" applyFill="1" applyBorder="1" applyAlignment="1" applyProtection="1">
      <alignment horizontal="center"/>
      <protection locked="0"/>
    </xf>
    <xf numFmtId="0" fontId="0" fillId="0" borderId="0" xfId="0" applyFill="1" applyBorder="1" applyAlignment="1" applyProtection="1">
      <alignment horizontal="left"/>
      <protection locked="0"/>
    </xf>
    <xf numFmtId="164" fontId="0" fillId="6" borderId="11" xfId="2" applyFont="1" applyFill="1" applyBorder="1" applyAlignment="1" applyProtection="1">
      <alignment horizontal="center"/>
      <protection locked="0"/>
    </xf>
    <xf numFmtId="164" fontId="0" fillId="6" borderId="1" xfId="2" applyFont="1" applyFill="1" applyBorder="1" applyAlignment="1" applyProtection="1">
      <alignment horizontal="center"/>
      <protection locked="0"/>
    </xf>
    <xf numFmtId="0" fontId="0" fillId="0" borderId="0" xfId="0" applyBorder="1" applyAlignment="1" applyProtection="1">
      <alignment horizontal="right"/>
      <protection locked="0"/>
    </xf>
    <xf numFmtId="0" fontId="4" fillId="2" borderId="1" xfId="0" applyFont="1" applyFill="1" applyBorder="1" applyAlignment="1" applyProtection="1">
      <alignment horizontal="right"/>
      <protection locked="0"/>
    </xf>
    <xf numFmtId="0" fontId="4" fillId="4" borderId="1" xfId="0" applyFont="1" applyFill="1" applyBorder="1" applyAlignment="1" applyProtection="1">
      <alignment horizontal="right"/>
      <protection locked="0"/>
    </xf>
    <xf numFmtId="9" fontId="4" fillId="5" borderId="1" xfId="0" applyNumberFormat="1" applyFont="1" applyFill="1" applyBorder="1" applyAlignment="1" applyProtection="1">
      <alignment horizontal="center"/>
      <protection locked="0"/>
    </xf>
    <xf numFmtId="9" fontId="4" fillId="6" borderId="1" xfId="0" applyNumberFormat="1" applyFon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 applyProtection="1">
      <alignment horizontal="right"/>
      <protection locked="0"/>
    </xf>
    <xf numFmtId="2" fontId="4" fillId="7" borderId="1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Border="1" applyAlignment="1" applyProtection="1">
      <protection locked="0"/>
    </xf>
    <xf numFmtId="0" fontId="13" fillId="0" borderId="17" xfId="0" applyFont="1" applyBorder="1" applyAlignment="1" applyProtection="1">
      <alignment horizontal="center"/>
      <protection locked="0"/>
    </xf>
    <xf numFmtId="0" fontId="4" fillId="2" borderId="10" xfId="0" applyFont="1" applyFill="1" applyBorder="1" applyAlignment="1" applyProtection="1">
      <alignment horizontal="center"/>
      <protection locked="0"/>
    </xf>
    <xf numFmtId="0" fontId="4" fillId="0" borderId="20" xfId="0" applyFont="1" applyBorder="1" applyAlignment="1" applyProtection="1">
      <alignment horizontal="center"/>
      <protection locked="0"/>
    </xf>
    <xf numFmtId="164" fontId="0" fillId="5" borderId="30" xfId="2" applyFont="1" applyFill="1" applyBorder="1" applyAlignment="1" applyProtection="1">
      <alignment horizontal="center"/>
    </xf>
    <xf numFmtId="164" fontId="0" fillId="5" borderId="27" xfId="2" applyFont="1" applyFill="1" applyBorder="1" applyAlignment="1" applyProtection="1">
      <alignment horizontal="center"/>
    </xf>
    <xf numFmtId="0" fontId="4" fillId="4" borderId="10" xfId="0" applyFont="1" applyFill="1" applyBorder="1" applyAlignment="1" applyProtection="1">
      <alignment horizontal="center"/>
      <protection locked="0"/>
    </xf>
    <xf numFmtId="164" fontId="0" fillId="6" borderId="31" xfId="2" applyFont="1" applyFill="1" applyBorder="1" applyAlignment="1" applyProtection="1">
      <alignment horizontal="center"/>
    </xf>
    <xf numFmtId="164" fontId="0" fillId="6" borderId="27" xfId="2" applyFont="1" applyFill="1" applyBorder="1" applyAlignment="1" applyProtection="1">
      <alignment horizontal="center"/>
    </xf>
    <xf numFmtId="164" fontId="7" fillId="7" borderId="31" xfId="2" applyFont="1" applyFill="1" applyBorder="1" applyAlignment="1" applyProtection="1">
      <alignment horizontal="center"/>
    </xf>
    <xf numFmtId="164" fontId="7" fillId="7" borderId="27" xfId="2" applyFont="1" applyFill="1" applyBorder="1" applyAlignment="1" applyProtection="1">
      <alignment horizontal="center"/>
    </xf>
    <xf numFmtId="0" fontId="4" fillId="0" borderId="17" xfId="0" applyFont="1" applyBorder="1" applyAlignment="1" applyProtection="1">
      <alignment horizontal="center"/>
    </xf>
    <xf numFmtId="164" fontId="0" fillId="0" borderId="27" xfId="2" applyFont="1" applyBorder="1" applyAlignment="1" applyProtection="1">
      <alignment horizontal="center"/>
    </xf>
    <xf numFmtId="0" fontId="0" fillId="0" borderId="17" xfId="0" applyFont="1" applyBorder="1" applyAlignment="1" applyProtection="1">
      <alignment horizontal="center"/>
      <protection locked="0"/>
    </xf>
    <xf numFmtId="0" fontId="4" fillId="0" borderId="32" xfId="0" applyFont="1" applyBorder="1" applyAlignment="1" applyProtection="1">
      <alignment horizontal="center"/>
      <protection locked="0"/>
    </xf>
    <xf numFmtId="0" fontId="15" fillId="0" borderId="0" xfId="0" applyFont="1"/>
    <xf numFmtId="0" fontId="4" fillId="0" borderId="9" xfId="0" applyFont="1" applyBorder="1" applyAlignment="1" applyProtection="1">
      <alignment horizontal="center"/>
      <protection locked="0"/>
    </xf>
    <xf numFmtId="0" fontId="4" fillId="0" borderId="3" xfId="0" applyFont="1" applyBorder="1" applyAlignment="1" applyProtection="1">
      <alignment horizontal="center"/>
      <protection locked="0"/>
    </xf>
    <xf numFmtId="0" fontId="4" fillId="0" borderId="6" xfId="0" applyFont="1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12" fillId="0" borderId="15" xfId="0" applyFont="1" applyBorder="1" applyAlignment="1" applyProtection="1">
      <alignment horizontal="center"/>
      <protection locked="0"/>
    </xf>
    <xf numFmtId="0" fontId="12" fillId="0" borderId="17" xfId="0" applyFont="1" applyBorder="1" applyAlignment="1" applyProtection="1">
      <alignment horizontal="center"/>
      <protection locked="0"/>
    </xf>
    <xf numFmtId="0" fontId="14" fillId="0" borderId="17" xfId="0" applyFont="1" applyBorder="1" applyAlignment="1" applyProtection="1">
      <alignment horizontal="center"/>
      <protection locked="0"/>
    </xf>
    <xf numFmtId="0" fontId="13" fillId="0" borderId="26" xfId="0" applyFont="1" applyBorder="1" applyAlignment="1" applyProtection="1">
      <alignment horizontal="center"/>
      <protection locked="0"/>
    </xf>
    <xf numFmtId="0" fontId="0" fillId="0" borderId="29" xfId="0" applyFont="1" applyBorder="1" applyAlignment="1" applyProtection="1">
      <alignment horizontal="center"/>
      <protection locked="0"/>
    </xf>
    <xf numFmtId="164" fontId="0" fillId="0" borderId="20" xfId="2" applyFont="1" applyBorder="1" applyAlignment="1" applyProtection="1">
      <alignment horizontal="center"/>
    </xf>
    <xf numFmtId="164" fontId="7" fillId="0" borderId="29" xfId="2" applyFont="1" applyBorder="1" applyAlignment="1" applyProtection="1">
      <alignment horizontal="center"/>
    </xf>
    <xf numFmtId="165" fontId="7" fillId="0" borderId="17" xfId="0" applyNumberFormat="1" applyFont="1" applyBorder="1" applyAlignment="1" applyProtection="1">
      <alignment horizontal="center"/>
      <protection locked="0"/>
    </xf>
    <xf numFmtId="165" fontId="0" fillId="0" borderId="17" xfId="0" applyNumberFormat="1" applyFont="1" applyBorder="1" applyAlignment="1" applyProtection="1">
      <alignment horizontal="center"/>
      <protection locked="0"/>
    </xf>
    <xf numFmtId="164" fontId="0" fillId="0" borderId="27" xfId="2" applyFont="1" applyBorder="1" applyAlignment="1" applyProtection="1">
      <alignment horizontal="center"/>
      <protection locked="0"/>
    </xf>
    <xf numFmtId="0" fontId="0" fillId="0" borderId="25" xfId="0" applyFont="1" applyBorder="1" applyAlignment="1" applyProtection="1">
      <alignment horizontal="center"/>
      <protection locked="0"/>
    </xf>
    <xf numFmtId="0" fontId="4" fillId="8" borderId="1" xfId="0" applyFont="1" applyFill="1" applyBorder="1" applyAlignment="1" applyProtection="1">
      <alignment horizontal="right"/>
      <protection locked="0"/>
    </xf>
    <xf numFmtId="165" fontId="4" fillId="9" borderId="1" xfId="0" applyNumberFormat="1" applyFont="1" applyFill="1" applyBorder="1" applyProtection="1">
      <protection locked="0"/>
    </xf>
    <xf numFmtId="0" fontId="4" fillId="10" borderId="12" xfId="0" applyFont="1" applyFill="1" applyBorder="1" applyAlignment="1" applyProtection="1">
      <alignment horizontal="center"/>
      <protection locked="0"/>
    </xf>
    <xf numFmtId="2" fontId="0" fillId="11" borderId="11" xfId="0" applyNumberFormat="1" applyFill="1" applyBorder="1" applyAlignment="1" applyProtection="1">
      <alignment horizontal="center"/>
      <protection locked="0"/>
    </xf>
    <xf numFmtId="2" fontId="7" fillId="11" borderId="31" xfId="0" applyNumberFormat="1" applyFont="1" applyFill="1" applyBorder="1" applyAlignment="1" applyProtection="1">
      <alignment horizontal="center"/>
      <protection locked="0"/>
    </xf>
    <xf numFmtId="2" fontId="0" fillId="11" borderId="1" xfId="0" applyNumberFormat="1" applyFill="1" applyBorder="1" applyAlignment="1" applyProtection="1">
      <alignment horizontal="center"/>
      <protection locked="0"/>
    </xf>
    <xf numFmtId="2" fontId="7" fillId="11" borderId="27" xfId="0" applyNumberFormat="1" applyFont="1" applyFill="1" applyBorder="1" applyAlignment="1" applyProtection="1">
      <alignment horizontal="center"/>
      <protection locked="0"/>
    </xf>
    <xf numFmtId="2" fontId="0" fillId="11" borderId="1" xfId="0" applyNumberFormat="1" applyFill="1" applyBorder="1" applyAlignment="1" applyProtection="1">
      <alignment horizontal="center"/>
    </xf>
    <xf numFmtId="2" fontId="0" fillId="11" borderId="27" xfId="0" applyNumberFormat="1" applyFont="1" applyFill="1" applyBorder="1" applyAlignment="1" applyProtection="1">
      <alignment horizontal="center"/>
    </xf>
    <xf numFmtId="164" fontId="7" fillId="11" borderId="1" xfId="2" applyFont="1" applyFill="1" applyBorder="1" applyAlignment="1" applyProtection="1">
      <alignment horizontal="center"/>
    </xf>
    <xf numFmtId="164" fontId="0" fillId="11" borderId="27" xfId="2" applyFont="1" applyFill="1" applyBorder="1" applyAlignment="1" applyProtection="1">
      <alignment horizontal="center"/>
    </xf>
    <xf numFmtId="165" fontId="4" fillId="10" borderId="10" xfId="0" applyNumberFormat="1" applyFont="1" applyFill="1" applyBorder="1" applyAlignment="1" applyProtection="1">
      <alignment horizontal="center"/>
      <protection locked="0"/>
    </xf>
    <xf numFmtId="0" fontId="4" fillId="0" borderId="17" xfId="0" applyFont="1" applyBorder="1" applyAlignment="1" applyProtection="1">
      <alignment horizontal="center"/>
      <protection locked="0"/>
    </xf>
    <xf numFmtId="165" fontId="4" fillId="0" borderId="17" xfId="0" applyNumberFormat="1" applyFont="1" applyBorder="1" applyAlignment="1" applyProtection="1">
      <alignment horizontal="center"/>
      <protection locked="0"/>
    </xf>
    <xf numFmtId="164" fontId="4" fillId="9" borderId="27" xfId="2" applyFont="1" applyFill="1" applyBorder="1" applyAlignment="1" applyProtection="1">
      <alignment horizontal="center"/>
    </xf>
    <xf numFmtId="164" fontId="4" fillId="2" borderId="27" xfId="2" applyFont="1" applyFill="1" applyBorder="1" applyAlignment="1" applyProtection="1">
      <alignment horizontal="center"/>
    </xf>
    <xf numFmtId="164" fontId="4" fillId="10" borderId="27" xfId="2" applyFont="1" applyFill="1" applyBorder="1" applyAlignment="1" applyProtection="1">
      <alignment horizontal="center"/>
    </xf>
    <xf numFmtId="164" fontId="4" fillId="4" borderId="27" xfId="2" applyFont="1" applyFill="1" applyBorder="1" applyAlignment="1" applyProtection="1">
      <alignment horizontal="center"/>
    </xf>
    <xf numFmtId="164" fontId="4" fillId="3" borderId="27" xfId="2" applyFont="1" applyFill="1" applyBorder="1" applyAlignment="1" applyProtection="1">
      <alignment horizontal="center"/>
    </xf>
    <xf numFmtId="164" fontId="4" fillId="13" borderId="27" xfId="2" applyFont="1" applyFill="1" applyBorder="1" applyAlignment="1" applyProtection="1">
      <alignment horizontal="center"/>
    </xf>
    <xf numFmtId="164" fontId="0" fillId="5" borderId="1" xfId="2" applyFont="1" applyFill="1" applyBorder="1" applyAlignment="1" applyProtection="1">
      <alignment horizontal="right"/>
      <protection locked="0"/>
    </xf>
    <xf numFmtId="3" fontId="4" fillId="0" borderId="27" xfId="2" applyNumberFormat="1" applyFont="1" applyBorder="1" applyAlignment="1" applyProtection="1">
      <alignment horizontal="center"/>
    </xf>
    <xf numFmtId="1" fontId="0" fillId="0" borderId="27" xfId="2" applyNumberFormat="1" applyFont="1" applyBorder="1" applyAlignment="1" applyProtection="1">
      <alignment horizontal="center"/>
    </xf>
    <xf numFmtId="0" fontId="4" fillId="0" borderId="0" xfId="0" applyFont="1" applyProtection="1">
      <protection locked="0"/>
    </xf>
    <xf numFmtId="0" fontId="0" fillId="14" borderId="1" xfId="0" applyFill="1" applyBorder="1" applyAlignment="1" applyProtection="1">
      <alignment horizontal="center"/>
      <protection locked="0"/>
    </xf>
    <xf numFmtId="165" fontId="0" fillId="11" borderId="3" xfId="0" applyNumberFormat="1" applyFill="1" applyBorder="1" applyAlignment="1" applyProtection="1">
      <alignment horizontal="center"/>
      <protection locked="0"/>
    </xf>
    <xf numFmtId="165" fontId="0" fillId="11" borderId="4" xfId="0" applyNumberFormat="1" applyFill="1" applyBorder="1" applyAlignment="1" applyProtection="1">
      <alignment horizontal="center"/>
      <protection locked="0"/>
    </xf>
    <xf numFmtId="165" fontId="0" fillId="11" borderId="5" xfId="0" applyNumberFormat="1" applyFill="1" applyBorder="1" applyAlignment="1" applyProtection="1">
      <alignment horizontal="center"/>
      <protection locked="0"/>
    </xf>
    <xf numFmtId="0" fontId="0" fillId="11" borderId="3" xfId="0" applyFill="1" applyBorder="1" applyAlignment="1" applyProtection="1">
      <alignment horizontal="center"/>
      <protection locked="0"/>
    </xf>
    <xf numFmtId="0" fontId="0" fillId="11" borderId="4" xfId="0" applyFill="1" applyBorder="1" applyAlignment="1" applyProtection="1">
      <alignment horizontal="center"/>
      <protection locked="0"/>
    </xf>
    <xf numFmtId="0" fontId="0" fillId="11" borderId="5" xfId="0" applyFill="1" applyBorder="1" applyAlignment="1" applyProtection="1">
      <alignment horizontal="center"/>
      <protection locked="0"/>
    </xf>
    <xf numFmtId="0" fontId="4" fillId="10" borderId="12" xfId="0" applyFont="1" applyFill="1" applyBorder="1" applyAlignment="1" applyProtection="1">
      <alignment horizontal="center"/>
    </xf>
    <xf numFmtId="0" fontId="4" fillId="10" borderId="22" xfId="0" applyFont="1" applyFill="1" applyBorder="1" applyAlignment="1" applyProtection="1">
      <alignment horizontal="center"/>
    </xf>
    <xf numFmtId="0" fontId="4" fillId="10" borderId="21" xfId="0" applyFont="1" applyFill="1" applyBorder="1" applyAlignment="1" applyProtection="1">
      <alignment horizontal="center"/>
    </xf>
    <xf numFmtId="166" fontId="16" fillId="12" borderId="13" xfId="0" applyNumberFormat="1" applyFont="1" applyFill="1" applyBorder="1" applyAlignment="1" applyProtection="1">
      <alignment horizontal="center" vertical="center"/>
      <protection locked="0"/>
    </xf>
    <xf numFmtId="166" fontId="16" fillId="12" borderId="14" xfId="0" applyNumberFormat="1" applyFont="1" applyFill="1" applyBorder="1" applyAlignment="1" applyProtection="1">
      <alignment horizontal="center" vertical="center"/>
      <protection locked="0"/>
    </xf>
    <xf numFmtId="166" fontId="16" fillId="12" borderId="15" xfId="0" applyNumberFormat="1" applyFont="1" applyFill="1" applyBorder="1" applyAlignment="1" applyProtection="1">
      <alignment horizontal="center" vertical="center"/>
      <protection locked="0"/>
    </xf>
    <xf numFmtId="166" fontId="16" fillId="12" borderId="16" xfId="0" applyNumberFormat="1" applyFont="1" applyFill="1" applyBorder="1" applyAlignment="1" applyProtection="1">
      <alignment horizontal="center" vertical="center"/>
      <protection locked="0"/>
    </xf>
    <xf numFmtId="166" fontId="16" fillId="12" borderId="0" xfId="0" applyNumberFormat="1" applyFont="1" applyFill="1" applyBorder="1" applyAlignment="1" applyProtection="1">
      <alignment horizontal="center" vertical="center"/>
      <protection locked="0"/>
    </xf>
    <xf numFmtId="166" fontId="16" fillId="12" borderId="17" xfId="0" applyNumberFormat="1" applyFont="1" applyFill="1" applyBorder="1" applyAlignment="1" applyProtection="1">
      <alignment horizontal="center" vertical="center"/>
      <protection locked="0"/>
    </xf>
    <xf numFmtId="166" fontId="16" fillId="12" borderId="18" xfId="0" applyNumberFormat="1" applyFont="1" applyFill="1" applyBorder="1" applyAlignment="1" applyProtection="1">
      <alignment horizontal="center" vertical="center"/>
      <protection locked="0"/>
    </xf>
    <xf numFmtId="166" fontId="16" fillId="12" borderId="19" xfId="0" applyNumberFormat="1" applyFont="1" applyFill="1" applyBorder="1" applyAlignment="1" applyProtection="1">
      <alignment horizontal="center" vertical="center"/>
      <protection locked="0"/>
    </xf>
    <xf numFmtId="166" fontId="16" fillId="12" borderId="20" xfId="0" applyNumberFormat="1" applyFont="1" applyFill="1" applyBorder="1" applyAlignment="1" applyProtection="1">
      <alignment horizontal="center" vertical="center"/>
      <protection locked="0"/>
    </xf>
    <xf numFmtId="14" fontId="0" fillId="0" borderId="3" xfId="0" applyNumberFormat="1" applyBorder="1" applyAlignment="1" applyProtection="1">
      <alignment horizontal="left"/>
      <protection locked="0"/>
    </xf>
    <xf numFmtId="14" fontId="0" fillId="0" borderId="5" xfId="0" applyNumberFormat="1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  <xf numFmtId="0" fontId="0" fillId="0" borderId="5" xfId="0" applyBorder="1" applyAlignment="1" applyProtection="1">
      <alignment horizontal="left"/>
      <protection locked="0"/>
    </xf>
    <xf numFmtId="0" fontId="0" fillId="0" borderId="4" xfId="0" applyBorder="1" applyAlignment="1" applyProtection="1">
      <alignment horizontal="left"/>
      <protection locked="0"/>
    </xf>
    <xf numFmtId="0" fontId="6" fillId="0" borderId="0" xfId="0" applyFont="1" applyBorder="1" applyAlignment="1" applyProtection="1">
      <alignment horizontal="center"/>
      <protection locked="0"/>
    </xf>
    <xf numFmtId="0" fontId="6" fillId="0" borderId="16" xfId="0" applyFont="1" applyBorder="1" applyAlignment="1" applyProtection="1">
      <alignment horizontal="right"/>
    </xf>
    <xf numFmtId="0" fontId="6" fillId="0" borderId="6" xfId="0" applyFont="1" applyBorder="1" applyAlignment="1" applyProtection="1">
      <alignment horizontal="right"/>
    </xf>
    <xf numFmtId="0" fontId="0" fillId="0" borderId="3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28" xfId="0" applyBorder="1" applyAlignment="1" applyProtection="1">
      <alignment horizontal="center"/>
      <protection locked="0"/>
    </xf>
    <xf numFmtId="0" fontId="4" fillId="0" borderId="9" xfId="0" applyFont="1" applyBorder="1" applyAlignment="1" applyProtection="1">
      <alignment horizontal="right"/>
      <protection locked="0"/>
    </xf>
    <xf numFmtId="0" fontId="4" fillId="0" borderId="23" xfId="0" applyFont="1" applyBorder="1" applyAlignment="1" applyProtection="1">
      <alignment horizontal="right"/>
      <protection locked="0"/>
    </xf>
    <xf numFmtId="0" fontId="3" fillId="0" borderId="3" xfId="1" applyBorder="1" applyAlignment="1" applyProtection="1">
      <alignment horizontal="left"/>
      <protection locked="0"/>
    </xf>
    <xf numFmtId="0" fontId="0" fillId="5" borderId="3" xfId="0" applyFill="1" applyBorder="1" applyAlignment="1" applyProtection="1">
      <alignment horizontal="left"/>
      <protection locked="0"/>
    </xf>
    <xf numFmtId="0" fontId="0" fillId="5" borderId="4" xfId="0" applyFill="1" applyBorder="1" applyAlignment="1" applyProtection="1">
      <alignment horizontal="left"/>
      <protection locked="0"/>
    </xf>
    <xf numFmtId="0" fontId="0" fillId="5" borderId="5" xfId="0" applyFill="1" applyBorder="1" applyAlignment="1" applyProtection="1">
      <alignment horizontal="left"/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6" fillId="0" borderId="0" xfId="0" applyFont="1" applyBorder="1" applyAlignment="1" applyProtection="1">
      <alignment horizontal="right"/>
      <protection locked="0"/>
    </xf>
    <xf numFmtId="0" fontId="6" fillId="0" borderId="9" xfId="0" applyFont="1" applyBorder="1" applyAlignment="1" applyProtection="1">
      <alignment horizontal="right"/>
      <protection locked="0"/>
    </xf>
    <xf numFmtId="0" fontId="4" fillId="0" borderId="6" xfId="0" applyFont="1" applyBorder="1" applyAlignment="1" applyProtection="1">
      <alignment horizontal="right"/>
      <protection locked="0"/>
    </xf>
    <xf numFmtId="0" fontId="6" fillId="0" borderId="1" xfId="0" applyFont="1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4" fillId="2" borderId="12" xfId="0" applyFont="1" applyFill="1" applyBorder="1" applyAlignment="1" applyProtection="1">
      <alignment horizontal="center"/>
      <protection locked="0"/>
    </xf>
    <xf numFmtId="0" fontId="4" fillId="2" borderId="15" xfId="0" applyFont="1" applyFill="1" applyBorder="1" applyAlignment="1" applyProtection="1">
      <alignment horizontal="center"/>
      <protection locked="0"/>
    </xf>
    <xf numFmtId="0" fontId="4" fillId="3" borderId="12" xfId="0" applyNumberFormat="1" applyFont="1" applyFill="1" applyBorder="1" applyAlignment="1" applyProtection="1">
      <alignment horizontal="center"/>
      <protection locked="0"/>
    </xf>
    <xf numFmtId="0" fontId="4" fillId="3" borderId="21" xfId="0" applyNumberFormat="1" applyFont="1" applyFill="1" applyBorder="1" applyAlignment="1" applyProtection="1">
      <alignment horizontal="center"/>
      <protection locked="0"/>
    </xf>
    <xf numFmtId="0" fontId="4" fillId="4" borderId="12" xfId="0" applyFont="1" applyFill="1" applyBorder="1" applyAlignment="1" applyProtection="1">
      <alignment horizontal="center"/>
      <protection locked="0"/>
    </xf>
    <xf numFmtId="0" fontId="4" fillId="4" borderId="22" xfId="0" applyFont="1" applyFill="1" applyBorder="1" applyAlignment="1" applyProtection="1">
      <alignment horizontal="center"/>
      <protection locked="0"/>
    </xf>
    <xf numFmtId="0" fontId="4" fillId="0" borderId="9" xfId="0" applyFont="1" applyFill="1" applyBorder="1" applyAlignment="1" applyProtection="1">
      <alignment horizontal="right"/>
      <protection locked="0"/>
    </xf>
    <xf numFmtId="0" fontId="4" fillId="0" borderId="23" xfId="0" applyFont="1" applyFill="1" applyBorder="1" applyAlignment="1" applyProtection="1">
      <alignment horizontal="right"/>
      <protection locked="0"/>
    </xf>
    <xf numFmtId="0" fontId="4" fillId="0" borderId="24" xfId="0" applyFont="1" applyBorder="1" applyAlignment="1" applyProtection="1">
      <alignment horizontal="right"/>
      <protection locked="0"/>
    </xf>
    <xf numFmtId="0" fontId="10" fillId="2" borderId="12" xfId="0" applyFont="1" applyFill="1" applyBorder="1" applyAlignment="1" applyProtection="1">
      <alignment horizontal="center"/>
      <protection locked="0"/>
    </xf>
    <xf numFmtId="0" fontId="10" fillId="2" borderId="22" xfId="0" applyFont="1" applyFill="1" applyBorder="1" applyAlignment="1" applyProtection="1">
      <alignment horizontal="center"/>
      <protection locked="0"/>
    </xf>
    <xf numFmtId="0" fontId="10" fillId="2" borderId="21" xfId="0" applyFont="1" applyFill="1" applyBorder="1" applyAlignment="1" applyProtection="1">
      <alignment horizontal="center"/>
      <protection locked="0"/>
    </xf>
    <xf numFmtId="0" fontId="10" fillId="4" borderId="12" xfId="0" applyFont="1" applyFill="1" applyBorder="1" applyAlignment="1" applyProtection="1">
      <alignment horizontal="center"/>
      <protection locked="0"/>
    </xf>
    <xf numFmtId="0" fontId="10" fillId="4" borderId="22" xfId="0" applyFont="1" applyFill="1" applyBorder="1" applyAlignment="1" applyProtection="1">
      <alignment horizontal="center"/>
      <protection locked="0"/>
    </xf>
    <xf numFmtId="0" fontId="10" fillId="4" borderId="21" xfId="0" applyFont="1" applyFill="1" applyBorder="1" applyAlignment="1" applyProtection="1">
      <alignment horizontal="center"/>
      <protection locked="0"/>
    </xf>
    <xf numFmtId="0" fontId="10" fillId="3" borderId="12" xfId="0" applyFont="1" applyFill="1" applyBorder="1" applyAlignment="1" applyProtection="1">
      <alignment horizontal="center"/>
      <protection locked="0"/>
    </xf>
    <xf numFmtId="0" fontId="10" fillId="3" borderId="22" xfId="0" applyFont="1" applyFill="1" applyBorder="1" applyAlignment="1" applyProtection="1">
      <alignment horizontal="center"/>
      <protection locked="0"/>
    </xf>
    <xf numFmtId="0" fontId="10" fillId="3" borderId="21" xfId="0" applyFont="1" applyFill="1" applyBorder="1" applyAlignment="1" applyProtection="1">
      <alignment horizontal="center"/>
      <protection locked="0"/>
    </xf>
    <xf numFmtId="165" fontId="0" fillId="11" borderId="2" xfId="0" applyNumberFormat="1" applyFill="1" applyBorder="1" applyAlignment="1" applyProtection="1">
      <alignment horizontal="center"/>
      <protection locked="0"/>
    </xf>
    <xf numFmtId="165" fontId="0" fillId="11" borderId="8" xfId="0" applyNumberFormat="1" applyFill="1" applyBorder="1" applyAlignment="1" applyProtection="1">
      <alignment horizontal="center"/>
      <protection locked="0"/>
    </xf>
    <xf numFmtId="0" fontId="4" fillId="0" borderId="12" xfId="0" applyFont="1" applyBorder="1" applyAlignment="1" applyProtection="1">
      <alignment horizontal="center"/>
      <protection locked="0"/>
    </xf>
    <xf numFmtId="0" fontId="4" fillId="0" borderId="21" xfId="0" applyFont="1" applyBorder="1" applyAlignment="1">
      <alignment horizontal="center"/>
    </xf>
    <xf numFmtId="0" fontId="0" fillId="6" borderId="7" xfId="0" applyFont="1" applyFill="1" applyBorder="1" applyAlignment="1" applyProtection="1">
      <alignment horizontal="left"/>
      <protection locked="0"/>
    </xf>
    <xf numFmtId="0" fontId="0" fillId="6" borderId="2" xfId="0" applyFill="1" applyBorder="1" applyAlignment="1" applyProtection="1">
      <alignment horizontal="left"/>
      <protection locked="0"/>
    </xf>
    <xf numFmtId="0" fontId="0" fillId="6" borderId="8" xfId="0" applyFill="1" applyBorder="1" applyAlignment="1" applyProtection="1">
      <alignment horizontal="left"/>
      <protection locked="0"/>
    </xf>
    <xf numFmtId="0" fontId="0" fillId="6" borderId="3" xfId="0" applyFill="1" applyBorder="1" applyAlignment="1" applyProtection="1">
      <alignment horizontal="left"/>
      <protection locked="0"/>
    </xf>
    <xf numFmtId="0" fontId="0" fillId="6" borderId="4" xfId="0" applyFill="1" applyBorder="1" applyAlignment="1" applyProtection="1">
      <alignment horizontal="left"/>
      <protection locked="0"/>
    </xf>
    <xf numFmtId="0" fontId="0" fillId="6" borderId="5" xfId="0" applyFill="1" applyBorder="1" applyAlignment="1" applyProtection="1">
      <alignment horizontal="left"/>
      <protection locked="0"/>
    </xf>
    <xf numFmtId="0" fontId="0" fillId="7" borderId="33" xfId="0" applyFill="1" applyBorder="1" applyAlignment="1" applyProtection="1">
      <alignment horizontal="left"/>
      <protection locked="0"/>
    </xf>
    <xf numFmtId="0" fontId="0" fillId="7" borderId="34" xfId="0" applyFill="1" applyBorder="1" applyAlignment="1" applyProtection="1">
      <alignment horizontal="left"/>
      <protection locked="0"/>
    </xf>
    <xf numFmtId="0" fontId="0" fillId="7" borderId="35" xfId="0" applyFill="1" applyBorder="1" applyAlignment="1" applyProtection="1">
      <alignment horizontal="left"/>
      <protection locked="0"/>
    </xf>
    <xf numFmtId="0" fontId="0" fillId="7" borderId="3" xfId="0" applyFill="1" applyBorder="1" applyAlignment="1" applyProtection="1">
      <alignment horizontal="left"/>
      <protection locked="0"/>
    </xf>
    <xf numFmtId="0" fontId="0" fillId="7" borderId="4" xfId="0" applyFill="1" applyBorder="1" applyAlignment="1" applyProtection="1">
      <alignment horizontal="left"/>
      <protection locked="0"/>
    </xf>
    <xf numFmtId="0" fontId="0" fillId="7" borderId="5" xfId="0" applyFill="1" applyBorder="1" applyAlignment="1" applyProtection="1">
      <alignment horizontal="left"/>
      <protection locked="0"/>
    </xf>
    <xf numFmtId="0" fontId="4" fillId="0" borderId="0" xfId="0" applyFont="1" applyFill="1" applyBorder="1" applyAlignment="1" applyProtection="1">
      <alignment horizontal="right"/>
      <protection locked="0"/>
    </xf>
    <xf numFmtId="0" fontId="4" fillId="0" borderId="6" xfId="0" applyFont="1" applyFill="1" applyBorder="1" applyAlignment="1" applyProtection="1">
      <alignment horizontal="right"/>
      <protection locked="0"/>
    </xf>
  </cellXfs>
  <cellStyles count="53">
    <cellStyle name="Currency" xfId="2" builtinId="4"/>
    <cellStyle name="Followed Hyperlink" xfId="3" builtinId="9" hidden="1"/>
    <cellStyle name="Followed Hyperlink" xfId="4" builtinId="9" hidden="1"/>
    <cellStyle name="Followed Hyperlink" xfId="5" builtinId="9" hidden="1"/>
    <cellStyle name="Followed Hyperlink" xfId="6" builtinId="9" hidden="1"/>
    <cellStyle name="Followed Hyperlink" xfId="7" builtinId="9" hidden="1"/>
    <cellStyle name="Followed Hyperlink" xfId="8" builtinId="9" hidden="1"/>
    <cellStyle name="Followed Hyperlink" xfId="9" builtinId="9" hidden="1"/>
    <cellStyle name="Followed Hyperlink" xfId="10" builtinId="9" hidden="1"/>
    <cellStyle name="Followed Hyperlink" xfId="11" builtinId="9" hidden="1"/>
    <cellStyle name="Followed Hyperlink" xfId="12" builtinId="9" hidden="1"/>
    <cellStyle name="Followed Hyperlink" xfId="13" builtinId="9" hidden="1"/>
    <cellStyle name="Followed Hyperlink" xfId="14" builtinId="9" hidden="1"/>
    <cellStyle name="Followed Hyperlink" xfId="15" builtinId="9" hidden="1"/>
    <cellStyle name="Followed Hyperlink" xfId="16" builtinId="9" hidden="1"/>
    <cellStyle name="Followed Hyperlink" xfId="17" builtinId="9" hidden="1"/>
    <cellStyle name="Followed Hyperlink" xfId="18" builtinId="9" hidden="1"/>
    <cellStyle name="Followed Hyperlink" xfId="19" builtinId="9" hidden="1"/>
    <cellStyle name="Followed Hyperlink" xfId="20" builtinId="9" hidden="1"/>
    <cellStyle name="Followed Hyperlink" xfId="21" builtinId="9" hidden="1"/>
    <cellStyle name="Followed Hyperlink" xfId="22" builtinId="9" hidden="1"/>
    <cellStyle name="Followed Hyperlink" xfId="23" builtinId="9" hidden="1"/>
    <cellStyle name="Followed Hyperlink" xfId="24" builtinId="9" hidden="1"/>
    <cellStyle name="Followed Hyperlink" xfId="25" builtinId="9" hidden="1"/>
    <cellStyle name="Followed Hyperlink" xfId="26" builtinId="9" hidden="1"/>
    <cellStyle name="Followed Hyperlink" xfId="27" builtinId="9" hidden="1"/>
    <cellStyle name="Followed Hyperlink" xfId="28" builtinId="9" hidden="1"/>
    <cellStyle name="Followed Hyperlink" xfId="29" builtinId="9" hidden="1"/>
    <cellStyle name="Followed Hyperlink" xfId="30" builtinId="9" hidden="1"/>
    <cellStyle name="Followed Hyperlink" xfId="31" builtinId="9" hidden="1"/>
    <cellStyle name="Followed Hyperlink" xfId="32" builtinId="9" hidden="1"/>
    <cellStyle name="Followed Hyperlink" xfId="33" builtinId="9" hidden="1"/>
    <cellStyle name="Followed Hyperlink" xfId="34" builtinId="9" hidden="1"/>
    <cellStyle name="Followed Hyperlink" xfId="35" builtinId="9" hidden="1"/>
    <cellStyle name="Followed Hyperlink" xfId="36" builtinId="9" hidden="1"/>
    <cellStyle name="Followed Hyperlink" xfId="37" builtinId="9" hidden="1"/>
    <cellStyle name="Followed Hyperlink" xfId="38" builtinId="9" hidden="1"/>
    <cellStyle name="Followed Hyperlink" xfId="39" builtinId="9" hidden="1"/>
    <cellStyle name="Followed Hyperlink" xfId="40" builtinId="9" hidden="1"/>
    <cellStyle name="Followed Hyperlink" xfId="41" builtinId="9" hidden="1"/>
    <cellStyle name="Followed Hyperlink" xfId="42" builtinId="9" hidden="1"/>
    <cellStyle name="Followed Hyperlink" xfId="43" builtinId="9" hidden="1"/>
    <cellStyle name="Followed Hyperlink" xfId="44" builtinId="9" hidden="1"/>
    <cellStyle name="Followed Hyperlink" xfId="45" builtinId="9" hidden="1"/>
    <cellStyle name="Followed Hyperlink" xfId="46" builtinId="9" hidden="1"/>
    <cellStyle name="Followed Hyperlink" xfId="47" builtinId="9" hidden="1"/>
    <cellStyle name="Followed Hyperlink" xfId="48" builtinId="9" hidden="1"/>
    <cellStyle name="Followed Hyperlink" xfId="49" builtinId="9" hidden="1"/>
    <cellStyle name="Followed Hyperlink" xfId="50" builtinId="9" hidden="1"/>
    <cellStyle name="Followed Hyperlink" xfId="51" builtinId="9" hidden="1"/>
    <cellStyle name="Followed Hyperlink" xfId="52" builtinId="9" hidden="1"/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</xdr:colOff>
      <xdr:row>1</xdr:row>
      <xdr:rowOff>10160</xdr:rowOff>
    </xdr:from>
    <xdr:to>
      <xdr:col>3</xdr:col>
      <xdr:colOff>316230</xdr:colOff>
      <xdr:row>5</xdr:row>
      <xdr:rowOff>114935</xdr:rowOff>
    </xdr:to>
    <xdr:pic>
      <xdr:nvPicPr>
        <xdr:cNvPr id="1025" name="Picture 1" descr="logo_and_taglin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5120" y="101600"/>
          <a:ext cx="1484630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M68"/>
  <sheetViews>
    <sheetView tabSelected="1" topLeftCell="A30" zoomScale="125" zoomScaleNormal="125" zoomScalePageLayoutView="125" workbookViewId="0">
      <selection activeCell="J66" sqref="J66"/>
    </sheetView>
  </sheetViews>
  <sheetFormatPr baseColWidth="10" defaultColWidth="8.83203125" defaultRowHeight="12" x14ac:dyDescent="0"/>
  <cols>
    <col min="1" max="1" width="1.83203125" style="1" customWidth="1"/>
    <col min="2" max="2" width="10" style="1" customWidth="1"/>
    <col min="3" max="3" width="5.6640625" style="1" customWidth="1"/>
    <col min="4" max="4" width="4.83203125" style="1" customWidth="1"/>
    <col min="5" max="5" width="8.83203125" style="1"/>
    <col min="6" max="6" width="18.83203125" style="1" customWidth="1"/>
    <col min="7" max="7" width="5.33203125" style="1" customWidth="1"/>
    <col min="8" max="9" width="9.83203125" style="1" customWidth="1"/>
    <col min="10" max="10" width="11.5" style="70" customWidth="1"/>
    <col min="11" max="11" width="1.5" style="1" customWidth="1"/>
    <col min="12" max="12" width="14.33203125" style="1" customWidth="1"/>
    <col min="13" max="13" width="14.5" style="1" customWidth="1"/>
    <col min="14" max="16384" width="8.83203125" style="1"/>
  </cols>
  <sheetData>
    <row r="1" spans="2:13" ht="7" customHeight="1" thickBot="1"/>
    <row r="2" spans="2:13" ht="12.75" customHeight="1">
      <c r="B2" s="12"/>
      <c r="C2" s="13"/>
      <c r="D2" s="13"/>
      <c r="E2" s="13"/>
      <c r="F2" s="13"/>
      <c r="G2" s="13"/>
      <c r="H2" s="13"/>
      <c r="I2" s="13"/>
      <c r="J2" s="71"/>
      <c r="K2" s="2"/>
    </row>
    <row r="3" spans="2:13" ht="12.75" customHeight="1">
      <c r="B3" s="14"/>
      <c r="C3" s="15"/>
      <c r="D3" s="15"/>
      <c r="E3" s="15"/>
      <c r="F3" s="15"/>
      <c r="G3" s="15"/>
      <c r="H3" s="15"/>
      <c r="I3" s="15"/>
      <c r="J3" s="72"/>
      <c r="K3" s="2"/>
    </row>
    <row r="4" spans="2:13" ht="6" customHeight="1">
      <c r="B4" s="16"/>
      <c r="C4" s="3"/>
      <c r="D4" s="3"/>
      <c r="E4" s="3"/>
      <c r="F4" s="3"/>
      <c r="G4" s="3"/>
      <c r="H4" s="3"/>
      <c r="I4" s="3"/>
      <c r="J4" s="52"/>
      <c r="K4" s="2"/>
    </row>
    <row r="5" spans="2:13" ht="24" customHeight="1">
      <c r="B5" s="16"/>
      <c r="C5" s="3"/>
      <c r="D5" s="3"/>
      <c r="E5" s="3"/>
      <c r="F5" s="51" t="s">
        <v>47</v>
      </c>
      <c r="G5" s="51"/>
      <c r="H5" s="51"/>
      <c r="I5" s="51"/>
      <c r="J5" s="73"/>
      <c r="K5" s="2"/>
    </row>
    <row r="6" spans="2:13" ht="16" customHeight="1">
      <c r="B6" s="16"/>
      <c r="C6" s="3"/>
      <c r="D6" s="3"/>
      <c r="E6" s="3"/>
      <c r="F6" s="51"/>
      <c r="G6" s="51"/>
      <c r="H6" s="51"/>
      <c r="I6" s="51"/>
      <c r="J6" s="73"/>
      <c r="K6" s="2"/>
    </row>
    <row r="7" spans="2:13" ht="13">
      <c r="B7" s="17" t="s">
        <v>5</v>
      </c>
      <c r="C7" s="125">
        <f ca="1">TODAY()</f>
        <v>43040</v>
      </c>
      <c r="D7" s="126"/>
      <c r="E7" s="3"/>
      <c r="F7" s="3"/>
      <c r="G7" s="3"/>
      <c r="H7" s="3"/>
      <c r="I7" s="3"/>
      <c r="J7" s="52"/>
      <c r="K7" s="2"/>
      <c r="L7" s="27" t="s">
        <v>28</v>
      </c>
      <c r="M7" s="28" t="s">
        <v>34</v>
      </c>
    </row>
    <row r="8" spans="2:13" ht="13">
      <c r="B8" s="17" t="s">
        <v>6</v>
      </c>
      <c r="C8" s="127"/>
      <c r="D8" s="128"/>
      <c r="E8" s="2"/>
      <c r="F8" s="2"/>
      <c r="G8" s="2"/>
      <c r="H8" s="2"/>
      <c r="I8" s="2"/>
      <c r="J8" s="52"/>
      <c r="K8" s="2"/>
      <c r="L8" s="27" t="s">
        <v>29</v>
      </c>
      <c r="M8" s="28" t="s">
        <v>35</v>
      </c>
    </row>
    <row r="9" spans="2:13" ht="13">
      <c r="B9" s="17" t="s">
        <v>1</v>
      </c>
      <c r="C9" s="127" t="s">
        <v>52</v>
      </c>
      <c r="D9" s="129"/>
      <c r="E9" s="129"/>
      <c r="F9" s="129"/>
      <c r="G9" s="129"/>
      <c r="H9" s="128"/>
      <c r="I9" s="2"/>
      <c r="J9" s="52"/>
      <c r="K9" s="2"/>
      <c r="L9" s="27" t="s">
        <v>30</v>
      </c>
      <c r="M9" s="28" t="s">
        <v>31</v>
      </c>
    </row>
    <row r="10" spans="2:13" ht="13">
      <c r="B10" s="17" t="s">
        <v>0</v>
      </c>
      <c r="C10" s="127"/>
      <c r="D10" s="129"/>
      <c r="E10" s="129"/>
      <c r="F10" s="129"/>
      <c r="G10" s="129"/>
      <c r="H10" s="128"/>
      <c r="I10" s="2"/>
      <c r="J10" s="52"/>
      <c r="K10" s="2"/>
      <c r="L10" s="27" t="s">
        <v>32</v>
      </c>
      <c r="M10" s="29" t="s">
        <v>33</v>
      </c>
    </row>
    <row r="11" spans="2:13" ht="13">
      <c r="B11" s="17" t="s">
        <v>16</v>
      </c>
      <c r="C11" s="127"/>
      <c r="D11" s="129"/>
      <c r="E11" s="129"/>
      <c r="F11" s="129"/>
      <c r="G11" s="129"/>
      <c r="H11" s="128"/>
      <c r="I11" s="2"/>
      <c r="J11" s="52"/>
      <c r="K11" s="2"/>
      <c r="L11" s="105" t="s">
        <v>48</v>
      </c>
    </row>
    <row r="12" spans="2:13" ht="13">
      <c r="B12" s="17" t="s">
        <v>2</v>
      </c>
      <c r="C12" s="127"/>
      <c r="D12" s="129"/>
      <c r="E12" s="129"/>
      <c r="F12" s="129"/>
      <c r="G12" s="129"/>
      <c r="H12" s="128"/>
      <c r="I12" s="2"/>
      <c r="J12" s="52"/>
      <c r="K12" s="2"/>
      <c r="L12" s="1" t="s">
        <v>54</v>
      </c>
    </row>
    <row r="13" spans="2:13" ht="13">
      <c r="B13" s="17" t="s">
        <v>3</v>
      </c>
      <c r="C13" s="138"/>
      <c r="D13" s="129"/>
      <c r="E13" s="129"/>
      <c r="F13" s="129"/>
      <c r="G13" s="129"/>
      <c r="H13" s="128"/>
      <c r="I13" s="2"/>
      <c r="J13" s="74"/>
      <c r="K13" s="2"/>
    </row>
    <row r="14" spans="2:13">
      <c r="B14" s="131" t="s">
        <v>4</v>
      </c>
      <c r="C14" s="132"/>
      <c r="D14" s="133"/>
      <c r="E14" s="134"/>
      <c r="F14" s="134"/>
      <c r="G14" s="134"/>
      <c r="H14" s="134"/>
      <c r="I14" s="134"/>
      <c r="J14" s="135"/>
      <c r="K14" s="2"/>
    </row>
    <row r="15" spans="2:13">
      <c r="B15" s="18"/>
      <c r="C15" s="19"/>
      <c r="D15" s="3"/>
      <c r="E15" s="3"/>
      <c r="F15" s="3"/>
      <c r="G15" s="3"/>
      <c r="H15" s="3"/>
      <c r="I15" s="3"/>
      <c r="J15" s="75"/>
      <c r="K15" s="2"/>
    </row>
    <row r="16" spans="2:13" ht="13" thickBot="1">
      <c r="B16" s="20"/>
      <c r="C16" s="5" t="s">
        <v>7</v>
      </c>
      <c r="D16" s="21"/>
      <c r="E16" s="130" t="s">
        <v>8</v>
      </c>
      <c r="F16" s="130"/>
      <c r="G16" s="21"/>
      <c r="H16" s="21"/>
      <c r="I16" s="21" t="s">
        <v>10</v>
      </c>
      <c r="J16" s="54" t="s">
        <v>9</v>
      </c>
      <c r="K16" s="2"/>
    </row>
    <row r="17" spans="2:11" ht="13" thickBot="1">
      <c r="B17" s="148" t="s">
        <v>36</v>
      </c>
      <c r="C17" s="149"/>
      <c r="D17" s="157" t="s">
        <v>40</v>
      </c>
      <c r="E17" s="158"/>
      <c r="F17" s="158"/>
      <c r="G17" s="158"/>
      <c r="H17" s="159"/>
      <c r="I17" s="31" t="s">
        <v>41</v>
      </c>
      <c r="J17" s="53"/>
      <c r="K17" s="2"/>
    </row>
    <row r="18" spans="2:11">
      <c r="B18" s="30"/>
      <c r="C18" s="33"/>
      <c r="D18" s="139"/>
      <c r="E18" s="140"/>
      <c r="F18" s="140"/>
      <c r="G18" s="140"/>
      <c r="H18" s="141"/>
      <c r="I18" s="102"/>
      <c r="J18" s="55">
        <f>C18*I18</f>
        <v>0</v>
      </c>
      <c r="K18" s="2"/>
    </row>
    <row r="19" spans="2:11">
      <c r="B19" s="20"/>
      <c r="C19" s="33"/>
      <c r="D19" s="139"/>
      <c r="E19" s="140"/>
      <c r="F19" s="140"/>
      <c r="G19" s="140"/>
      <c r="H19" s="141"/>
      <c r="I19" s="102"/>
      <c r="J19" s="56">
        <f t="shared" ref="J19:J23" si="0">C19*I19</f>
        <v>0</v>
      </c>
      <c r="K19" s="2"/>
    </row>
    <row r="20" spans="2:11">
      <c r="B20" s="20"/>
      <c r="C20" s="33"/>
      <c r="D20" s="139"/>
      <c r="E20" s="140"/>
      <c r="F20" s="140"/>
      <c r="G20" s="140"/>
      <c r="H20" s="141"/>
      <c r="I20" s="102"/>
      <c r="J20" s="56">
        <f t="shared" si="0"/>
        <v>0</v>
      </c>
      <c r="K20" s="2"/>
    </row>
    <row r="21" spans="2:11">
      <c r="B21" s="20"/>
      <c r="C21" s="33"/>
      <c r="D21" s="139"/>
      <c r="E21" s="140"/>
      <c r="F21" s="140"/>
      <c r="G21" s="140"/>
      <c r="H21" s="141"/>
      <c r="I21" s="102"/>
      <c r="J21" s="56">
        <f t="shared" si="0"/>
        <v>0</v>
      </c>
      <c r="K21" s="2"/>
    </row>
    <row r="22" spans="2:11">
      <c r="B22" s="20"/>
      <c r="C22" s="33"/>
      <c r="D22" s="139"/>
      <c r="E22" s="140"/>
      <c r="F22" s="140"/>
      <c r="G22" s="140"/>
      <c r="H22" s="141"/>
      <c r="I22" s="102"/>
      <c r="J22" s="56">
        <f t="shared" si="0"/>
        <v>0</v>
      </c>
      <c r="K22" s="2"/>
    </row>
    <row r="23" spans="2:11">
      <c r="B23" s="20"/>
      <c r="C23" s="33"/>
      <c r="D23" s="139"/>
      <c r="E23" s="140"/>
      <c r="F23" s="140"/>
      <c r="G23" s="140"/>
      <c r="H23" s="141"/>
      <c r="I23" s="34"/>
      <c r="J23" s="56">
        <f t="shared" si="0"/>
        <v>0</v>
      </c>
      <c r="K23" s="2"/>
    </row>
    <row r="24" spans="2:11" ht="14" customHeight="1">
      <c r="B24" s="20"/>
      <c r="C24" s="2"/>
      <c r="D24" s="2"/>
      <c r="E24" s="3"/>
      <c r="F24" s="3"/>
      <c r="G24" s="3"/>
      <c r="H24" s="136" t="s">
        <v>14</v>
      </c>
      <c r="I24" s="137"/>
      <c r="J24" s="56">
        <f>SUM(J18:J23)</f>
        <v>0</v>
      </c>
      <c r="K24" s="2"/>
    </row>
    <row r="25" spans="2:11">
      <c r="B25" s="20"/>
      <c r="C25" s="2"/>
      <c r="D25" s="2"/>
      <c r="E25" s="3"/>
      <c r="F25" s="45" t="s">
        <v>44</v>
      </c>
      <c r="G25" s="47">
        <v>0.1</v>
      </c>
      <c r="H25" s="156" t="s">
        <v>43</v>
      </c>
      <c r="I25" s="145"/>
      <c r="J25" s="97">
        <f>J24-(J24*G25)</f>
        <v>0</v>
      </c>
      <c r="K25" s="2"/>
    </row>
    <row r="26" spans="2:11" ht="13" thickBot="1">
      <c r="B26" s="20"/>
      <c r="C26" s="2"/>
      <c r="D26" s="2"/>
      <c r="E26" s="3"/>
      <c r="F26" s="44"/>
      <c r="G26" s="3"/>
      <c r="H26" s="24"/>
      <c r="I26" s="24"/>
      <c r="J26" s="76"/>
      <c r="K26" s="2"/>
    </row>
    <row r="27" spans="2:11" ht="13" thickBot="1">
      <c r="B27" s="152" t="s">
        <v>37</v>
      </c>
      <c r="C27" s="153"/>
      <c r="D27" s="160" t="s">
        <v>45</v>
      </c>
      <c r="E27" s="161"/>
      <c r="F27" s="161"/>
      <c r="G27" s="161"/>
      <c r="H27" s="162"/>
      <c r="I27" s="32" t="s">
        <v>41</v>
      </c>
      <c r="J27" s="57"/>
      <c r="K27" s="2"/>
    </row>
    <row r="28" spans="2:11">
      <c r="B28" s="30"/>
      <c r="C28" s="35"/>
      <c r="D28" s="170"/>
      <c r="E28" s="171"/>
      <c r="F28" s="171"/>
      <c r="G28" s="171"/>
      <c r="H28" s="172"/>
      <c r="I28" s="42"/>
      <c r="J28" s="58">
        <f>C28*I28</f>
        <v>0</v>
      </c>
      <c r="K28" s="2"/>
    </row>
    <row r="29" spans="2:11">
      <c r="B29" s="20"/>
      <c r="C29" s="36"/>
      <c r="D29" s="173"/>
      <c r="E29" s="174"/>
      <c r="F29" s="174"/>
      <c r="G29" s="174"/>
      <c r="H29" s="175"/>
      <c r="I29" s="43"/>
      <c r="J29" s="59">
        <f t="shared" ref="J29" si="1">C29*I29</f>
        <v>0</v>
      </c>
      <c r="K29" s="2"/>
    </row>
    <row r="30" spans="2:11" ht="13" customHeight="1">
      <c r="B30" s="20"/>
      <c r="C30" s="2"/>
      <c r="D30" s="2"/>
      <c r="E30" s="3"/>
      <c r="F30" s="3"/>
      <c r="G30" s="3"/>
      <c r="H30" s="142" t="s">
        <v>14</v>
      </c>
      <c r="I30" s="145"/>
      <c r="J30" s="59">
        <f>SUM(J28:J29)</f>
        <v>0</v>
      </c>
      <c r="K30" s="2"/>
    </row>
    <row r="31" spans="2:11">
      <c r="B31" s="20"/>
      <c r="C31" s="2"/>
      <c r="D31" s="2"/>
      <c r="E31" s="3"/>
      <c r="F31" s="46" t="s">
        <v>44</v>
      </c>
      <c r="G31" s="48">
        <v>0.5</v>
      </c>
      <c r="H31" s="142" t="s">
        <v>43</v>
      </c>
      <c r="I31" s="145"/>
      <c r="J31" s="99">
        <f>J30-(J30*G31)</f>
        <v>0</v>
      </c>
      <c r="K31" s="2"/>
    </row>
    <row r="32" spans="2:11" ht="13" thickBot="1">
      <c r="B32" s="20"/>
      <c r="C32" s="2"/>
      <c r="D32" s="2"/>
      <c r="E32" s="3"/>
      <c r="F32" s="3"/>
      <c r="G32" s="3"/>
      <c r="H32" s="24"/>
      <c r="I32" s="24"/>
      <c r="J32" s="77"/>
      <c r="K32" s="2"/>
    </row>
    <row r="33" spans="2:13" ht="13" thickBot="1">
      <c r="B33" s="150" t="s">
        <v>38</v>
      </c>
      <c r="C33" s="151"/>
      <c r="D33" s="163" t="s">
        <v>39</v>
      </c>
      <c r="E33" s="164"/>
      <c r="F33" s="164"/>
      <c r="G33" s="164"/>
      <c r="H33" s="165"/>
      <c r="I33" s="39" t="s">
        <v>18</v>
      </c>
      <c r="J33" s="39"/>
      <c r="K33" s="2"/>
    </row>
    <row r="34" spans="2:13">
      <c r="B34" s="30"/>
      <c r="C34" s="106"/>
      <c r="D34" s="176"/>
      <c r="E34" s="177"/>
      <c r="F34" s="177"/>
      <c r="G34" s="177"/>
      <c r="H34" s="178"/>
      <c r="I34" s="38"/>
      <c r="J34" s="60">
        <f>C34*I34</f>
        <v>0</v>
      </c>
      <c r="K34" s="19"/>
    </row>
    <row r="35" spans="2:13">
      <c r="B35" s="20"/>
      <c r="C35" s="37"/>
      <c r="D35" s="179"/>
      <c r="E35" s="180"/>
      <c r="F35" s="180"/>
      <c r="G35" s="180"/>
      <c r="H35" s="181"/>
      <c r="I35" s="38"/>
      <c r="J35" s="61">
        <f t="shared" ref="J35" si="2">C35*I35</f>
        <v>0</v>
      </c>
      <c r="K35" s="2"/>
    </row>
    <row r="36" spans="2:13">
      <c r="B36" s="20"/>
      <c r="C36" s="40"/>
      <c r="D36" s="41"/>
      <c r="E36" s="41"/>
      <c r="F36" s="41"/>
      <c r="G36" s="41"/>
      <c r="H36" s="154" t="s">
        <v>14</v>
      </c>
      <c r="I36" s="155"/>
      <c r="J36" s="61">
        <f>SUM(J34:J35)</f>
        <v>0</v>
      </c>
      <c r="K36" s="2"/>
    </row>
    <row r="37" spans="2:13">
      <c r="B37" s="20"/>
      <c r="C37" s="2"/>
      <c r="D37" s="2"/>
      <c r="E37" s="3"/>
      <c r="F37" s="49" t="s">
        <v>46</v>
      </c>
      <c r="G37" s="50">
        <v>1.45</v>
      </c>
      <c r="H37" s="182" t="s">
        <v>42</v>
      </c>
      <c r="I37" s="183"/>
      <c r="J37" s="100">
        <f>(J36*G37)</f>
        <v>0</v>
      </c>
      <c r="K37" s="2"/>
    </row>
    <row r="38" spans="2:13" ht="13" thickBot="1">
      <c r="B38" s="20"/>
      <c r="C38" s="2"/>
      <c r="D38" s="2"/>
      <c r="E38" s="3"/>
      <c r="F38" s="3"/>
      <c r="G38" s="3"/>
      <c r="H38" s="4"/>
      <c r="I38" s="4"/>
      <c r="J38" s="78"/>
      <c r="K38" s="2"/>
      <c r="L38" s="1" t="s">
        <v>53</v>
      </c>
    </row>
    <row r="39" spans="2:13" ht="13" thickBot="1">
      <c r="B39" s="20"/>
      <c r="C39" s="2"/>
      <c r="D39" s="2"/>
      <c r="E39" s="2"/>
      <c r="F39" s="2"/>
      <c r="G39" s="2"/>
      <c r="H39" s="5"/>
      <c r="I39" s="9" t="s">
        <v>22</v>
      </c>
      <c r="J39" s="62" t="s">
        <v>23</v>
      </c>
      <c r="K39" s="2"/>
      <c r="L39" s="168" t="s">
        <v>27</v>
      </c>
      <c r="M39" s="169"/>
    </row>
    <row r="40" spans="2:13" ht="13" thickBot="1">
      <c r="B40" s="84" t="s">
        <v>13</v>
      </c>
      <c r="C40" s="113" t="s">
        <v>11</v>
      </c>
      <c r="D40" s="114"/>
      <c r="E40" s="114"/>
      <c r="F40" s="114"/>
      <c r="G40" s="114"/>
      <c r="H40" s="115"/>
      <c r="I40" s="93">
        <f>L41</f>
        <v>151.19999999999999</v>
      </c>
      <c r="J40" s="93">
        <f>M41</f>
        <v>151.19999999999999</v>
      </c>
      <c r="K40" s="2"/>
      <c r="L40" s="8" t="s">
        <v>22</v>
      </c>
      <c r="M40" s="8" t="s">
        <v>23</v>
      </c>
    </row>
    <row r="41" spans="2:13" ht="13" thickBot="1">
      <c r="B41" s="65"/>
      <c r="C41" s="166"/>
      <c r="D41" s="166"/>
      <c r="E41" s="166"/>
      <c r="F41" s="166"/>
      <c r="G41" s="166"/>
      <c r="H41" s="167"/>
      <c r="I41" s="85"/>
      <c r="J41" s="86"/>
      <c r="K41" s="2"/>
      <c r="L41" s="26">
        <v>151.19999999999999</v>
      </c>
      <c r="M41" s="26">
        <v>151.19999999999999</v>
      </c>
    </row>
    <row r="42" spans="2:13">
      <c r="B42" s="20"/>
      <c r="C42" s="107"/>
      <c r="D42" s="108"/>
      <c r="E42" s="108"/>
      <c r="F42" s="108"/>
      <c r="G42" s="108"/>
      <c r="H42" s="109"/>
      <c r="I42" s="87"/>
      <c r="J42" s="88"/>
      <c r="K42" s="2"/>
    </row>
    <row r="43" spans="2:13">
      <c r="B43" s="20"/>
      <c r="C43" s="110"/>
      <c r="D43" s="111"/>
      <c r="E43" s="111"/>
      <c r="F43" s="111"/>
      <c r="G43" s="111"/>
      <c r="H43" s="112"/>
      <c r="I43" s="87"/>
      <c r="J43" s="88"/>
      <c r="K43" s="2"/>
    </row>
    <row r="44" spans="2:13">
      <c r="B44" s="20"/>
      <c r="C44" s="107"/>
      <c r="D44" s="108"/>
      <c r="E44" s="108"/>
      <c r="F44" s="108"/>
      <c r="G44" s="108"/>
      <c r="H44" s="109"/>
      <c r="I44" s="87"/>
      <c r="J44" s="88"/>
      <c r="K44" s="2"/>
    </row>
    <row r="45" spans="2:13">
      <c r="B45" s="20"/>
      <c r="C45" s="110"/>
      <c r="D45" s="111"/>
      <c r="E45" s="111"/>
      <c r="F45" s="111"/>
      <c r="G45" s="111"/>
      <c r="H45" s="112"/>
      <c r="I45" s="87"/>
      <c r="J45" s="88"/>
      <c r="K45" s="2"/>
    </row>
    <row r="46" spans="2:13">
      <c r="B46" s="20"/>
      <c r="C46" s="110"/>
      <c r="D46" s="111"/>
      <c r="E46" s="111"/>
      <c r="F46" s="111"/>
      <c r="G46" s="111"/>
      <c r="H46" s="112"/>
      <c r="I46" s="87"/>
      <c r="J46" s="88"/>
      <c r="K46" s="2"/>
    </row>
    <row r="47" spans="2:13">
      <c r="B47" s="20"/>
      <c r="C47" s="110"/>
      <c r="D47" s="111"/>
      <c r="E47" s="111"/>
      <c r="F47" s="111"/>
      <c r="G47" s="111"/>
      <c r="H47" s="112"/>
      <c r="I47" s="87"/>
      <c r="J47" s="88"/>
      <c r="K47" s="2"/>
    </row>
    <row r="48" spans="2:13">
      <c r="B48" s="20"/>
      <c r="C48" s="3"/>
      <c r="D48" s="3"/>
      <c r="E48" s="3"/>
      <c r="F48" s="144"/>
      <c r="G48" s="144"/>
      <c r="H48" s="10" t="s">
        <v>21</v>
      </c>
      <c r="I48" s="89">
        <f>SUM(I41:I47)</f>
        <v>0</v>
      </c>
      <c r="J48" s="90">
        <f>SUM(J41:J47)</f>
        <v>0</v>
      </c>
      <c r="K48" s="2"/>
    </row>
    <row r="49" spans="2:12">
      <c r="B49" s="20"/>
      <c r="C49" s="2"/>
      <c r="D49" s="2"/>
      <c r="E49" s="2"/>
      <c r="F49" s="143"/>
      <c r="G49" s="143"/>
      <c r="H49" s="11" t="s">
        <v>20</v>
      </c>
      <c r="I49" s="91">
        <f>I40*I48</f>
        <v>0</v>
      </c>
      <c r="J49" s="92">
        <f>J40*J48</f>
        <v>0</v>
      </c>
      <c r="K49" s="2"/>
    </row>
    <row r="50" spans="2:12">
      <c r="B50" s="20"/>
      <c r="C50" s="2"/>
      <c r="D50" s="2"/>
      <c r="E50" s="2"/>
      <c r="F50" s="2"/>
      <c r="G50" s="2"/>
      <c r="H50" s="2"/>
      <c r="I50" s="2"/>
      <c r="J50" s="64"/>
      <c r="K50" s="2"/>
    </row>
    <row r="51" spans="2:12">
      <c r="B51" s="20"/>
      <c r="C51" s="2"/>
      <c r="D51" s="2"/>
      <c r="E51" s="2"/>
      <c r="F51" s="2"/>
      <c r="G51" s="2"/>
      <c r="H51" s="142" t="s">
        <v>15</v>
      </c>
      <c r="I51" s="145"/>
      <c r="J51" s="98">
        <f>I49+J49</f>
        <v>0</v>
      </c>
      <c r="K51" s="2"/>
    </row>
    <row r="52" spans="2:12">
      <c r="B52" s="20"/>
      <c r="C52" s="2"/>
      <c r="D52" s="2"/>
      <c r="E52" s="2"/>
      <c r="F52" s="2"/>
      <c r="G52" s="2"/>
      <c r="H52" s="2"/>
      <c r="I52" s="2"/>
      <c r="J52" s="64"/>
      <c r="K52" s="2"/>
    </row>
    <row r="53" spans="2:12">
      <c r="B53" s="20"/>
      <c r="C53" s="2"/>
      <c r="D53" s="2"/>
      <c r="E53" s="2"/>
      <c r="H53" s="5" t="s">
        <v>51</v>
      </c>
      <c r="I53" s="5" t="s">
        <v>49</v>
      </c>
      <c r="J53" s="95" t="s">
        <v>9</v>
      </c>
      <c r="K53" s="2"/>
    </row>
    <row r="54" spans="2:12" ht="13">
      <c r="B54" s="20"/>
      <c r="C54" s="2"/>
      <c r="D54" s="2"/>
      <c r="E54" s="2"/>
      <c r="F54" s="2"/>
      <c r="H54" s="7">
        <v>1</v>
      </c>
      <c r="I54" s="68">
        <v>0</v>
      </c>
      <c r="J54" s="103">
        <f>H54*I54</f>
        <v>0</v>
      </c>
      <c r="K54" s="2"/>
      <c r="L54" s="66"/>
    </row>
    <row r="55" spans="2:12">
      <c r="B55" s="20"/>
      <c r="C55" s="2"/>
      <c r="D55" s="2"/>
      <c r="E55" s="2"/>
      <c r="F55" s="2"/>
      <c r="H55" s="7"/>
      <c r="I55" s="25"/>
      <c r="J55" s="104">
        <f>H55*I55</f>
        <v>0</v>
      </c>
    </row>
    <row r="56" spans="2:12">
      <c r="B56" s="20"/>
      <c r="C56" s="2"/>
      <c r="D56" s="2"/>
      <c r="E56" s="2"/>
      <c r="F56" s="82" t="s">
        <v>50</v>
      </c>
      <c r="G56" s="83">
        <v>1.75</v>
      </c>
      <c r="H56" s="67"/>
      <c r="I56" s="69" t="s">
        <v>9</v>
      </c>
      <c r="J56" s="96">
        <f>SUM(J54:J55)*G56</f>
        <v>0</v>
      </c>
    </row>
    <row r="57" spans="2:12">
      <c r="B57" s="20"/>
      <c r="C57" s="2"/>
      <c r="D57" s="2"/>
      <c r="E57" s="2"/>
      <c r="F57" s="2"/>
      <c r="G57" s="4"/>
      <c r="H57" s="4"/>
      <c r="I57" s="4"/>
      <c r="J57" s="79"/>
    </row>
    <row r="58" spans="2:12">
      <c r="B58" s="20"/>
      <c r="C58" s="2"/>
      <c r="D58" s="2"/>
      <c r="E58" s="2"/>
      <c r="F58" s="2"/>
      <c r="G58" s="2"/>
      <c r="H58" s="3"/>
      <c r="I58" s="3"/>
      <c r="J58" s="94" t="s">
        <v>9</v>
      </c>
    </row>
    <row r="59" spans="2:12">
      <c r="B59" s="20"/>
      <c r="C59" s="2"/>
      <c r="D59" s="2"/>
      <c r="E59" s="2"/>
      <c r="F59" s="2"/>
      <c r="H59" s="147" t="s">
        <v>12</v>
      </c>
      <c r="I59" s="147"/>
      <c r="J59" s="63">
        <f>J25+J31+J37</f>
        <v>0</v>
      </c>
    </row>
    <row r="60" spans="2:12">
      <c r="B60" s="20"/>
      <c r="C60" s="2"/>
      <c r="D60" s="2"/>
      <c r="E60" s="2"/>
      <c r="F60" s="2"/>
      <c r="H60" s="147" t="s">
        <v>13</v>
      </c>
      <c r="I60" s="147"/>
      <c r="J60" s="63">
        <f>I49+J49</f>
        <v>0</v>
      </c>
    </row>
    <row r="61" spans="2:12" ht="13" thickBot="1">
      <c r="B61" s="20"/>
      <c r="C61" s="2"/>
      <c r="D61" s="2"/>
      <c r="E61" s="2"/>
      <c r="F61" s="19"/>
      <c r="G61" s="19"/>
      <c r="H61" s="146" t="s">
        <v>19</v>
      </c>
      <c r="I61" s="146"/>
      <c r="J61" s="63">
        <f>J56</f>
        <v>0</v>
      </c>
    </row>
    <row r="62" spans="2:12" ht="12" customHeight="1">
      <c r="B62" s="20"/>
      <c r="C62" s="116">
        <f>(J66)</f>
        <v>0</v>
      </c>
      <c r="D62" s="117"/>
      <c r="E62" s="118"/>
      <c r="F62" s="19"/>
      <c r="G62" s="19"/>
      <c r="H62" s="6"/>
      <c r="I62" s="6"/>
      <c r="J62" s="64"/>
    </row>
    <row r="63" spans="2:12" ht="12" customHeight="1">
      <c r="B63" s="20"/>
      <c r="C63" s="119"/>
      <c r="D63" s="120"/>
      <c r="E63" s="121"/>
      <c r="F63" s="2"/>
      <c r="G63" s="2"/>
      <c r="H63" s="142" t="s">
        <v>17</v>
      </c>
      <c r="I63" s="145"/>
      <c r="J63" s="101">
        <f>J59+J60+J61</f>
        <v>0</v>
      </c>
    </row>
    <row r="64" spans="2:12" ht="13" customHeight="1" thickBot="1">
      <c r="B64" s="20"/>
      <c r="C64" s="122"/>
      <c r="D64" s="123"/>
      <c r="E64" s="124"/>
      <c r="F64" s="2"/>
      <c r="G64" s="2"/>
      <c r="H64" s="2"/>
      <c r="I64" s="2"/>
      <c r="J64" s="64"/>
    </row>
    <row r="65" spans="2:10">
      <c r="B65" s="20"/>
      <c r="C65" s="2"/>
      <c r="D65" s="2"/>
      <c r="E65" s="2"/>
      <c r="F65" s="2"/>
      <c r="G65" s="2"/>
      <c r="H65" s="142" t="s">
        <v>25</v>
      </c>
      <c r="I65" s="142"/>
      <c r="J65" s="80"/>
    </row>
    <row r="66" spans="2:10">
      <c r="B66" s="20"/>
      <c r="C66" s="2"/>
      <c r="D66" s="2"/>
      <c r="E66" s="2"/>
      <c r="F66" s="2"/>
      <c r="G66" s="2"/>
      <c r="H66" s="142" t="s">
        <v>26</v>
      </c>
      <c r="I66" s="142"/>
      <c r="J66" s="101">
        <f>J63</f>
        <v>0</v>
      </c>
    </row>
    <row r="67" spans="2:10">
      <c r="B67" s="20"/>
      <c r="C67" s="2"/>
      <c r="D67" s="2"/>
      <c r="E67" s="2"/>
      <c r="F67" s="2"/>
      <c r="G67" s="2"/>
      <c r="H67" s="142" t="s">
        <v>24</v>
      </c>
      <c r="I67" s="142"/>
      <c r="J67" s="63">
        <f>J65-J66</f>
        <v>0</v>
      </c>
    </row>
    <row r="68" spans="2:10" ht="13" thickBot="1">
      <c r="B68" s="22"/>
      <c r="C68" s="23"/>
      <c r="D68" s="23"/>
      <c r="E68" s="23"/>
      <c r="F68" s="23"/>
      <c r="G68" s="23"/>
      <c r="H68" s="23"/>
      <c r="I68" s="23"/>
      <c r="J68" s="81"/>
    </row>
  </sheetData>
  <sheetProtection selectLockedCells="1"/>
  <mergeCells count="52">
    <mergeCell ref="C41:H41"/>
    <mergeCell ref="C42:H42"/>
    <mergeCell ref="C43:H43"/>
    <mergeCell ref="L39:M39"/>
    <mergeCell ref="D28:H28"/>
    <mergeCell ref="D29:H29"/>
    <mergeCell ref="H30:I30"/>
    <mergeCell ref="D34:H34"/>
    <mergeCell ref="D35:H35"/>
    <mergeCell ref="H37:I37"/>
    <mergeCell ref="B17:C17"/>
    <mergeCell ref="B33:C33"/>
    <mergeCell ref="B27:C27"/>
    <mergeCell ref="H36:I36"/>
    <mergeCell ref="H31:I31"/>
    <mergeCell ref="H25:I25"/>
    <mergeCell ref="D17:H17"/>
    <mergeCell ref="D27:H27"/>
    <mergeCell ref="D33:H33"/>
    <mergeCell ref="D23:H23"/>
    <mergeCell ref="D20:H20"/>
    <mergeCell ref="D21:H21"/>
    <mergeCell ref="D19:H19"/>
    <mergeCell ref="D22:H22"/>
    <mergeCell ref="H67:I67"/>
    <mergeCell ref="C46:H46"/>
    <mergeCell ref="C47:H47"/>
    <mergeCell ref="H65:I65"/>
    <mergeCell ref="H66:I66"/>
    <mergeCell ref="F49:G49"/>
    <mergeCell ref="F48:G48"/>
    <mergeCell ref="H63:I63"/>
    <mergeCell ref="H61:I61"/>
    <mergeCell ref="H51:I51"/>
    <mergeCell ref="H59:I59"/>
    <mergeCell ref="H60:I60"/>
    <mergeCell ref="C44:H44"/>
    <mergeCell ref="C45:H45"/>
    <mergeCell ref="C40:H40"/>
    <mergeCell ref="C62:E64"/>
    <mergeCell ref="C7:D7"/>
    <mergeCell ref="C8:D8"/>
    <mergeCell ref="C11:H11"/>
    <mergeCell ref="E16:F16"/>
    <mergeCell ref="B14:C14"/>
    <mergeCell ref="D14:J14"/>
    <mergeCell ref="C9:H9"/>
    <mergeCell ref="C10:H10"/>
    <mergeCell ref="H24:I24"/>
    <mergeCell ref="C13:H13"/>
    <mergeCell ref="C12:H12"/>
    <mergeCell ref="D18:H18"/>
  </mergeCells>
  <phoneticPr fontId="2" type="noConversion"/>
  <printOptions horizontalCentered="1" verticalCentered="1"/>
  <pageMargins left="0.56000000000000005" right="0.43" top="0.57999999999999996" bottom="0.66" header="0.5" footer="0.5"/>
  <pageSetup scale="84" orientation="portrait"/>
  <headerFooter alignWithMargins="0"/>
  <ignoredErrors>
    <ignoredError sqref="I48:J48" formulaRange="1"/>
    <ignoredError sqref="J67" emptyCellReference="1"/>
  </ignoredErrors>
  <drawing r:id="rId1"/>
  <extLst>
    <ext xmlns:mx="http://schemas.microsoft.com/office/mac/excel/2008/main" uri="{64002731-A6B0-56B0-2670-7721B7C09600}">
      <mx:PLV Mode="0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Johnson Controls,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JCI</dc:creator>
  <cp:lastModifiedBy>K</cp:lastModifiedBy>
  <cp:lastPrinted>2016-08-24T03:24:55Z</cp:lastPrinted>
  <dcterms:created xsi:type="dcterms:W3CDTF">2008-03-15T22:53:09Z</dcterms:created>
  <dcterms:modified xsi:type="dcterms:W3CDTF">2017-11-01T23:40:57Z</dcterms:modified>
</cp:coreProperties>
</file>