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5" i="1"/>
  <c r="J36" i="1"/>
  <c r="J37" i="1"/>
  <c r="J18" i="1"/>
  <c r="J24" i="1"/>
  <c r="J25" i="1"/>
  <c r="J60" i="1"/>
  <c r="J49" i="1"/>
  <c r="J50" i="1"/>
  <c r="I49" i="1"/>
  <c r="I50" i="1"/>
  <c r="J61" i="1"/>
  <c r="J55" i="1"/>
  <c r="J57" i="1"/>
  <c r="J62" i="1"/>
  <c r="J64" i="1"/>
  <c r="J67" i="1"/>
  <c r="J20" i="1"/>
  <c r="J21" i="1"/>
  <c r="J19" i="1"/>
  <c r="J22" i="1"/>
  <c r="J23" i="1"/>
  <c r="C63" i="1"/>
  <c r="J52" i="1"/>
  <c r="J28" i="1"/>
  <c r="J29" i="1"/>
  <c r="J30" i="1"/>
  <c r="J31" i="1"/>
  <c r="J56" i="1"/>
  <c r="J68" i="1"/>
</calcChain>
</file>

<file path=xl/sharedStrings.xml><?xml version="1.0" encoding="utf-8"?>
<sst xmlns="http://schemas.openxmlformats.org/spreadsheetml/2006/main" count="80" uniqueCount="69">
  <si>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</si>
  <si>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</si>
  <si>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</si>
  <si>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</si>
  <si>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</si>
  <si>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</si>
  <si>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</si>
  <si>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</si>
  <si>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</si>
  <si>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</si>
  <si>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</si>
  <si>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</si>
  <si>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</si>
  <si>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</si>
  <si>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</si>
  <si>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</si>
  <si>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</si>
  <si>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</si>
  <si>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</si>
  <si>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</si>
  <si>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</si>
  <si>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</si>
  <si>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</si>
  <si>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</si>
  <si>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</si>
  <si>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</si>
  <si>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</si>
  <si>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</si>
  <si>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</si>
  <si>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</si>
  <si>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</si>
  <si>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</si>
  <si>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</si>
  <si>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</si>
  <si>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</si>
  <si>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</si>
  <si>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</si>
  <si>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</si>
  <si>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</si>
  <si>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</si>
  <si>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</si>
  <si>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</si>
  <si>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</si>
  <si>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</si>
  <si>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</si>
  <si>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</si>
  <si>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</si>
  <si>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</si>
  <si>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</si>
  <si>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</si>
  <si>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</si>
  <si>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</si>
  <si>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</si>
  <si>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</si>
  <si>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</si>
  <si>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SPORLAN FILTER DRIER</t>
  </si>
  <si>
    <t>OIL FILTERS</t>
  </si>
  <si>
    <t>COUPLING DISSASMEBLY, LOW SPEED THRUST CHECK</t>
  </si>
  <si>
    <t>ALIGNMENT CHECK</t>
  </si>
  <si>
    <t>CHECK ALL CONTROLS AND SAFETIES</t>
  </si>
  <si>
    <t>REPAIR MINOR LEAKS</t>
  </si>
  <si>
    <t>VACUUM OUT MOTOR CHANGE FILTERS</t>
  </si>
  <si>
    <t>CHANGE OIL IN MOTOR BEARINGS</t>
  </si>
  <si>
    <t>CHANGE COMPRESSOR OIL</t>
  </si>
  <si>
    <t>CHANGE OIL FILTER AND RETURN FILTER DRIER</t>
  </si>
  <si>
    <t xml:space="preserve">MISCELLANEOUS </t>
  </si>
  <si>
    <t>QUOTE REF:</t>
  </si>
  <si>
    <t>1-LEYOVHF</t>
  </si>
  <si>
    <t>CHILLER #9 ANNUAL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</si>
</sst>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1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</cellXfs>
  <cellStyles count="52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9"/>
  <sheetViews>
    <sheetView tabSelected="1" topLeftCell="A37" zoomScale="125" zoomScaleNormal="125" zoomScalePageLayoutView="125" workbookViewId="0">
      <selection activeCell="D15" sqref="D15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49">
        <f ca="1">TODAY()</f>
        <v>42775</v>
      </c>
      <c r="D7" s="150"/>
      <c r="E7" s="3"/>
      <c r="F7" s="3"/>
      <c r="G7" s="112" t="s">
        <v>66</v>
      </c>
      <c r="H7" s="112"/>
      <c r="I7" s="113" t="s">
        <v>67</v>
      </c>
      <c r="J7" s="114"/>
      <c r="K7" s="2"/>
      <c r="L7" s="27" t="s">
        <v>30</v>
      </c>
      <c r="M7" s="28" t="s">
        <v>36</v>
      </c>
    </row>
    <row r="8" spans="2:13" ht="13">
      <c r="B8" s="17" t="s">
        <v>6</v>
      </c>
      <c r="C8" s="146" t="s">
        <v>54</v>
      </c>
      <c r="D8" s="145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>
      <c r="B9" s="17" t="s">
        <v>1</v>
      </c>
      <c r="C9" s="146" t="s">
        <v>27</v>
      </c>
      <c r="D9" s="144"/>
      <c r="E9" s="144"/>
      <c r="F9" s="144"/>
      <c r="G9" s="144"/>
      <c r="H9" s="145"/>
      <c r="I9" s="2"/>
      <c r="J9" s="109"/>
      <c r="K9" s="2"/>
      <c r="L9" s="27" t="s">
        <v>32</v>
      </c>
      <c r="M9" s="28" t="s">
        <v>33</v>
      </c>
    </row>
    <row r="10" spans="2:13" ht="13">
      <c r="B10" s="17" t="s">
        <v>0</v>
      </c>
      <c r="C10" s="146" t="s">
        <v>28</v>
      </c>
      <c r="D10" s="144"/>
      <c r="E10" s="144"/>
      <c r="F10" s="144"/>
      <c r="G10" s="144"/>
      <c r="H10" s="145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46"/>
      <c r="D11" s="144"/>
      <c r="E11" s="144"/>
      <c r="F11" s="144"/>
      <c r="G11" s="144"/>
      <c r="H11" s="145"/>
      <c r="I11" s="2"/>
      <c r="J11" s="52"/>
      <c r="K11" s="2"/>
      <c r="L11" s="105" t="s">
        <v>50</v>
      </c>
    </row>
    <row r="12" spans="2:13" ht="13">
      <c r="B12" s="17" t="s">
        <v>2</v>
      </c>
      <c r="C12" s="146"/>
      <c r="D12" s="144"/>
      <c r="E12" s="144"/>
      <c r="F12" s="144"/>
      <c r="G12" s="144"/>
      <c r="H12" s="145"/>
      <c r="I12" s="2"/>
      <c r="J12" s="52"/>
      <c r="K12" s="2"/>
    </row>
    <row r="13" spans="2:13" ht="13">
      <c r="B13" s="17" t="s">
        <v>3</v>
      </c>
      <c r="C13" s="143"/>
      <c r="D13" s="144"/>
      <c r="E13" s="144"/>
      <c r="F13" s="144"/>
      <c r="G13" s="144"/>
      <c r="H13" s="145"/>
      <c r="I13" s="2"/>
      <c r="J13" s="74"/>
      <c r="K13" s="2"/>
    </row>
    <row r="14" spans="2:13">
      <c r="B14" s="152" t="s">
        <v>4</v>
      </c>
      <c r="C14" s="153"/>
      <c r="D14" s="154" t="s">
        <v>68</v>
      </c>
      <c r="E14" s="155"/>
      <c r="F14" s="155"/>
      <c r="G14" s="155"/>
      <c r="H14" s="155"/>
      <c r="I14" s="155"/>
      <c r="J14" s="156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51" t="s">
        <v>8</v>
      </c>
      <c r="F16" s="151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7" t="s">
        <v>38</v>
      </c>
      <c r="C17" s="148"/>
      <c r="D17" s="129" t="s">
        <v>42</v>
      </c>
      <c r="E17" s="130"/>
      <c r="F17" s="130"/>
      <c r="G17" s="130"/>
      <c r="H17" s="131"/>
      <c r="I17" s="31" t="s">
        <v>43</v>
      </c>
      <c r="J17" s="53"/>
      <c r="K17" s="2"/>
    </row>
    <row r="18" spans="2:11">
      <c r="B18" s="30"/>
      <c r="C18" s="33">
        <v>1</v>
      </c>
      <c r="D18" s="138" t="s">
        <v>56</v>
      </c>
      <c r="E18" s="139"/>
      <c r="F18" s="139"/>
      <c r="G18" s="139"/>
      <c r="H18" s="140"/>
      <c r="I18" s="102">
        <v>35</v>
      </c>
      <c r="J18" s="55">
        <f>C18*I18</f>
        <v>35</v>
      </c>
      <c r="K18" s="2"/>
    </row>
    <row r="19" spans="2:11">
      <c r="B19" s="20"/>
      <c r="C19" s="33"/>
      <c r="D19" s="138"/>
      <c r="E19" s="139"/>
      <c r="F19" s="139"/>
      <c r="G19" s="139"/>
      <c r="H19" s="140"/>
      <c r="I19" s="102"/>
      <c r="J19" s="56">
        <f t="shared" ref="J19:J23" si="0">C19*I19</f>
        <v>0</v>
      </c>
      <c r="K19" s="2"/>
    </row>
    <row r="20" spans="2:11">
      <c r="B20" s="20"/>
      <c r="C20" s="33"/>
      <c r="D20" s="138"/>
      <c r="E20" s="139"/>
      <c r="F20" s="139"/>
      <c r="G20" s="139"/>
      <c r="H20" s="140"/>
      <c r="I20" s="102"/>
      <c r="J20" s="56">
        <f t="shared" si="0"/>
        <v>0</v>
      </c>
      <c r="K20" s="2"/>
    </row>
    <row r="21" spans="2:11">
      <c r="B21" s="20"/>
      <c r="C21" s="33"/>
      <c r="D21" s="138"/>
      <c r="E21" s="139"/>
      <c r="F21" s="139"/>
      <c r="G21" s="139"/>
      <c r="H21" s="140"/>
      <c r="I21" s="102"/>
      <c r="J21" s="56">
        <f t="shared" si="0"/>
        <v>0</v>
      </c>
      <c r="K21" s="2"/>
    </row>
    <row r="22" spans="2:11">
      <c r="B22" s="20"/>
      <c r="C22" s="33"/>
      <c r="D22" s="138"/>
      <c r="E22" s="139"/>
      <c r="F22" s="139"/>
      <c r="G22" s="139"/>
      <c r="H22" s="140"/>
      <c r="I22" s="102"/>
      <c r="J22" s="56">
        <f t="shared" si="0"/>
        <v>0</v>
      </c>
      <c r="K22" s="2"/>
    </row>
    <row r="23" spans="2:11">
      <c r="B23" s="20"/>
      <c r="C23" s="33"/>
      <c r="D23" s="138"/>
      <c r="E23" s="139"/>
      <c r="F23" s="139"/>
      <c r="G23" s="139"/>
      <c r="H23" s="140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41" t="s">
        <v>14</v>
      </c>
      <c r="I24" s="142"/>
      <c r="J24" s="56">
        <f>SUM(J18:J23)</f>
        <v>35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28" t="s">
        <v>45</v>
      </c>
      <c r="I25" s="127"/>
      <c r="J25" s="97">
        <f>J24-(J24*G25)</f>
        <v>31.5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10" t="s">
        <v>39</v>
      </c>
      <c r="C27" s="111"/>
      <c r="D27" s="132" t="s">
        <v>47</v>
      </c>
      <c r="E27" s="133"/>
      <c r="F27" s="133"/>
      <c r="G27" s="133"/>
      <c r="H27" s="134"/>
      <c r="I27" s="32" t="s">
        <v>43</v>
      </c>
      <c r="J27" s="57"/>
      <c r="K27" s="2"/>
    </row>
    <row r="28" spans="2:11">
      <c r="B28" s="30"/>
      <c r="C28" s="35"/>
      <c r="D28" s="174"/>
      <c r="E28" s="175"/>
      <c r="F28" s="175"/>
      <c r="G28" s="175"/>
      <c r="H28" s="176"/>
      <c r="I28" s="42"/>
      <c r="J28" s="58">
        <f>C28*I28</f>
        <v>0</v>
      </c>
      <c r="K28" s="2"/>
    </row>
    <row r="29" spans="2:11">
      <c r="B29" s="20"/>
      <c r="C29" s="36"/>
      <c r="D29" s="177"/>
      <c r="E29" s="178"/>
      <c r="F29" s="178"/>
      <c r="G29" s="178"/>
      <c r="H29" s="179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6" t="s">
        <v>14</v>
      </c>
      <c r="I30" s="127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6" t="s">
        <v>45</v>
      </c>
      <c r="I31" s="127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88" t="s">
        <v>40</v>
      </c>
      <c r="C33" s="189"/>
      <c r="D33" s="135" t="s">
        <v>41</v>
      </c>
      <c r="E33" s="136"/>
      <c r="F33" s="136"/>
      <c r="G33" s="136"/>
      <c r="H33" s="137"/>
      <c r="I33" s="39" t="s">
        <v>18</v>
      </c>
      <c r="J33" s="39"/>
      <c r="K33" s="2"/>
    </row>
    <row r="34" spans="2:13">
      <c r="B34" s="30"/>
      <c r="C34" s="106">
        <v>1</v>
      </c>
      <c r="D34" s="180" t="s">
        <v>55</v>
      </c>
      <c r="E34" s="181"/>
      <c r="F34" s="181"/>
      <c r="G34" s="181"/>
      <c r="H34" s="182"/>
      <c r="I34" s="38">
        <v>35</v>
      </c>
      <c r="J34" s="60">
        <f>C34*I34</f>
        <v>35</v>
      </c>
      <c r="K34" s="19"/>
    </row>
    <row r="35" spans="2:13">
      <c r="B35" s="20"/>
      <c r="C35" s="37">
        <v>1</v>
      </c>
      <c r="D35" s="183" t="s">
        <v>65</v>
      </c>
      <c r="E35" s="184"/>
      <c r="F35" s="184"/>
      <c r="G35" s="184"/>
      <c r="H35" s="185"/>
      <c r="I35" s="38">
        <v>50</v>
      </c>
      <c r="J35" s="61">
        <f t="shared" ref="J35" si="2">C35*I35</f>
        <v>50</v>
      </c>
      <c r="K35" s="2"/>
    </row>
    <row r="36" spans="2:13">
      <c r="B36" s="20"/>
      <c r="C36" s="40"/>
      <c r="D36" s="41"/>
      <c r="E36" s="41"/>
      <c r="F36" s="41"/>
      <c r="G36" s="41"/>
      <c r="H36" s="124" t="s">
        <v>14</v>
      </c>
      <c r="I36" s="125"/>
      <c r="J36" s="61">
        <f>SUM(J34:J35)</f>
        <v>85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86" t="s">
        <v>44</v>
      </c>
      <c r="I37" s="187"/>
      <c r="J37" s="100">
        <f>(J36*G37)</f>
        <v>123.25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72" t="s">
        <v>29</v>
      </c>
      <c r="M39" s="173"/>
    </row>
    <row r="40" spans="2:13" ht="13" thickBot="1">
      <c r="B40" s="84" t="s">
        <v>13</v>
      </c>
      <c r="C40" s="121" t="s">
        <v>11</v>
      </c>
      <c r="D40" s="122"/>
      <c r="E40" s="122"/>
      <c r="F40" s="122"/>
      <c r="G40" s="122"/>
      <c r="H40" s="123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70" t="s">
        <v>63</v>
      </c>
      <c r="D41" s="170"/>
      <c r="E41" s="170"/>
      <c r="F41" s="170"/>
      <c r="G41" s="170"/>
      <c r="H41" s="171"/>
      <c r="I41" s="85">
        <v>4</v>
      </c>
      <c r="J41" s="86"/>
      <c r="K41" s="2"/>
      <c r="L41" s="26">
        <v>146.72</v>
      </c>
      <c r="M41" s="26">
        <v>109.13</v>
      </c>
    </row>
    <row r="42" spans="2:13">
      <c r="B42" s="107"/>
      <c r="C42" s="115" t="s">
        <v>64</v>
      </c>
      <c r="D42" s="116"/>
      <c r="E42" s="116"/>
      <c r="F42" s="116"/>
      <c r="G42" s="116"/>
      <c r="H42" s="117"/>
      <c r="I42" s="85">
        <v>4</v>
      </c>
      <c r="J42" s="86"/>
      <c r="K42" s="2"/>
      <c r="L42" s="108"/>
      <c r="M42" s="108"/>
    </row>
    <row r="43" spans="2:13">
      <c r="B43" s="20"/>
      <c r="C43" s="115" t="s">
        <v>57</v>
      </c>
      <c r="D43" s="116"/>
      <c r="E43" s="116"/>
      <c r="F43" s="116"/>
      <c r="G43" s="116"/>
      <c r="H43" s="117"/>
      <c r="I43" s="87">
        <v>4</v>
      </c>
      <c r="J43" s="88"/>
      <c r="K43" s="2"/>
    </row>
    <row r="44" spans="2:13">
      <c r="B44" s="20"/>
      <c r="C44" s="118" t="s">
        <v>58</v>
      </c>
      <c r="D44" s="119"/>
      <c r="E44" s="119"/>
      <c r="F44" s="119"/>
      <c r="G44" s="119"/>
      <c r="H44" s="120"/>
      <c r="I44" s="87">
        <v>6</v>
      </c>
      <c r="J44" s="88"/>
      <c r="K44" s="2"/>
    </row>
    <row r="45" spans="2:13">
      <c r="B45" s="20"/>
      <c r="C45" s="115" t="s">
        <v>59</v>
      </c>
      <c r="D45" s="116"/>
      <c r="E45" s="116"/>
      <c r="F45" s="116"/>
      <c r="G45" s="116"/>
      <c r="H45" s="117"/>
      <c r="I45" s="87">
        <v>4</v>
      </c>
      <c r="J45" s="88"/>
      <c r="K45" s="2"/>
    </row>
    <row r="46" spans="2:13">
      <c r="B46" s="20"/>
      <c r="C46" s="118" t="s">
        <v>60</v>
      </c>
      <c r="D46" s="119"/>
      <c r="E46" s="119"/>
      <c r="F46" s="119"/>
      <c r="G46" s="119"/>
      <c r="H46" s="120"/>
      <c r="I46" s="87">
        <v>4</v>
      </c>
      <c r="J46" s="88"/>
      <c r="K46" s="2"/>
    </row>
    <row r="47" spans="2:13">
      <c r="B47" s="20"/>
      <c r="C47" s="118" t="s">
        <v>61</v>
      </c>
      <c r="D47" s="119"/>
      <c r="E47" s="119"/>
      <c r="F47" s="119"/>
      <c r="G47" s="119"/>
      <c r="H47" s="120"/>
      <c r="I47" s="87">
        <v>2</v>
      </c>
      <c r="J47" s="88"/>
      <c r="K47" s="2"/>
    </row>
    <row r="48" spans="2:13">
      <c r="B48" s="20"/>
      <c r="C48" s="118" t="s">
        <v>62</v>
      </c>
      <c r="D48" s="119"/>
      <c r="E48" s="119"/>
      <c r="F48" s="119"/>
      <c r="G48" s="119"/>
      <c r="H48" s="120"/>
      <c r="I48" s="87">
        <v>2</v>
      </c>
      <c r="J48" s="88"/>
      <c r="K48" s="2"/>
    </row>
    <row r="49" spans="2:12">
      <c r="B49" s="20"/>
      <c r="C49" s="3"/>
      <c r="D49" s="3"/>
      <c r="E49" s="3"/>
      <c r="F49" s="158"/>
      <c r="G49" s="158"/>
      <c r="H49" s="10" t="s">
        <v>21</v>
      </c>
      <c r="I49" s="89">
        <f>SUM(I41:I48)</f>
        <v>30</v>
      </c>
      <c r="J49" s="90">
        <f>SUM(J41:J48)</f>
        <v>0</v>
      </c>
      <c r="K49" s="2"/>
    </row>
    <row r="50" spans="2:12">
      <c r="B50" s="20"/>
      <c r="C50" s="2"/>
      <c r="D50" s="2"/>
      <c r="E50" s="2"/>
      <c r="F50" s="157"/>
      <c r="G50" s="157"/>
      <c r="H50" s="11" t="s">
        <v>20</v>
      </c>
      <c r="I50" s="91">
        <f>I40*I49</f>
        <v>4401.6000000000004</v>
      </c>
      <c r="J50" s="92">
        <f>J40*J49</f>
        <v>0</v>
      </c>
      <c r="K50" s="2"/>
    </row>
    <row r="51" spans="2:12">
      <c r="B51" s="20"/>
      <c r="C51" s="2"/>
      <c r="D51" s="2"/>
      <c r="E51" s="2"/>
      <c r="F51" s="2"/>
      <c r="G51" s="2"/>
      <c r="H51" s="2"/>
      <c r="I51" s="2"/>
      <c r="J51" s="64"/>
      <c r="K51" s="2"/>
    </row>
    <row r="52" spans="2:12">
      <c r="B52" s="20"/>
      <c r="C52" s="2"/>
      <c r="D52" s="2"/>
      <c r="E52" s="2"/>
      <c r="F52" s="2"/>
      <c r="G52" s="2"/>
      <c r="H52" s="126" t="s">
        <v>15</v>
      </c>
      <c r="I52" s="127"/>
      <c r="J52" s="98">
        <f>I50+J50</f>
        <v>4401.6000000000004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H54" s="5" t="s">
        <v>53</v>
      </c>
      <c r="I54" s="5" t="s">
        <v>51</v>
      </c>
      <c r="J54" s="95" t="s">
        <v>9</v>
      </c>
      <c r="K54" s="2"/>
    </row>
    <row r="55" spans="2:12" ht="13">
      <c r="B55" s="20"/>
      <c r="C55" s="2"/>
      <c r="D55" s="2"/>
      <c r="E55" s="2"/>
      <c r="F55" s="2"/>
      <c r="H55" s="7">
        <v>3</v>
      </c>
      <c r="I55" s="68">
        <v>35</v>
      </c>
      <c r="J55" s="103">
        <f>H55*I55</f>
        <v>105</v>
      </c>
      <c r="K55" s="2"/>
      <c r="L55" s="66"/>
    </row>
    <row r="56" spans="2:12">
      <c r="B56" s="20"/>
      <c r="C56" s="2"/>
      <c r="D56" s="2"/>
      <c r="E56" s="2"/>
      <c r="F56" s="2"/>
      <c r="H56" s="7"/>
      <c r="I56" s="25"/>
      <c r="J56" s="104">
        <f>H56*I56</f>
        <v>0</v>
      </c>
    </row>
    <row r="57" spans="2:12">
      <c r="B57" s="20"/>
      <c r="C57" s="2"/>
      <c r="D57" s="2"/>
      <c r="E57" s="2"/>
      <c r="F57" s="82" t="s">
        <v>52</v>
      </c>
      <c r="G57" s="83">
        <v>1.75</v>
      </c>
      <c r="H57" s="67"/>
      <c r="I57" s="69" t="s">
        <v>9</v>
      </c>
      <c r="J57" s="96">
        <f>SUM(J55:J56)*G57</f>
        <v>183.75</v>
      </c>
    </row>
    <row r="58" spans="2:12">
      <c r="B58" s="20"/>
      <c r="C58" s="2"/>
      <c r="D58" s="2"/>
      <c r="E58" s="2"/>
      <c r="F58" s="2"/>
      <c r="G58" s="4"/>
      <c r="H58" s="4"/>
      <c r="I58" s="4"/>
      <c r="J58" s="79"/>
    </row>
    <row r="59" spans="2:12">
      <c r="B59" s="20"/>
      <c r="C59" s="2"/>
      <c r="D59" s="2"/>
      <c r="E59" s="2"/>
      <c r="F59" s="2"/>
      <c r="G59" s="2"/>
      <c r="H59" s="3"/>
      <c r="I59" s="3"/>
      <c r="J59" s="94" t="s">
        <v>9</v>
      </c>
    </row>
    <row r="60" spans="2:12">
      <c r="B60" s="20"/>
      <c r="C60" s="2"/>
      <c r="D60" s="2"/>
      <c r="E60" s="2"/>
      <c r="F60" s="2"/>
      <c r="H60" s="160" t="s">
        <v>12</v>
      </c>
      <c r="I60" s="160"/>
      <c r="J60" s="63">
        <f>J25+J31+J37</f>
        <v>154.75</v>
      </c>
    </row>
    <row r="61" spans="2:12">
      <c r="B61" s="20"/>
      <c r="C61" s="2"/>
      <c r="D61" s="2"/>
      <c r="E61" s="2"/>
      <c r="F61" s="2"/>
      <c r="H61" s="160" t="s">
        <v>13</v>
      </c>
      <c r="I61" s="160"/>
      <c r="J61" s="63">
        <f>I50+J50</f>
        <v>4401.6000000000004</v>
      </c>
    </row>
    <row r="62" spans="2:12" ht="13" thickBot="1">
      <c r="B62" s="20"/>
      <c r="C62" s="2"/>
      <c r="D62" s="2"/>
      <c r="E62" s="2"/>
      <c r="F62" s="19"/>
      <c r="G62" s="19"/>
      <c r="H62" s="159" t="s">
        <v>19</v>
      </c>
      <c r="I62" s="159"/>
      <c r="J62" s="63">
        <f>J57</f>
        <v>183.75</v>
      </c>
    </row>
    <row r="63" spans="2:12" ht="12" customHeight="1">
      <c r="B63" s="20"/>
      <c r="C63" s="161">
        <f>(J67)</f>
        <v>4740.1000000000004</v>
      </c>
      <c r="D63" s="162"/>
      <c r="E63" s="163"/>
      <c r="F63" s="19"/>
      <c r="G63" s="19"/>
      <c r="H63" s="6"/>
      <c r="I63" s="6"/>
      <c r="J63" s="64"/>
    </row>
    <row r="64" spans="2:12" ht="12" customHeight="1">
      <c r="B64" s="20"/>
      <c r="C64" s="164"/>
      <c r="D64" s="165"/>
      <c r="E64" s="166"/>
      <c r="F64" s="2"/>
      <c r="G64" s="2"/>
      <c r="H64" s="126" t="s">
        <v>17</v>
      </c>
      <c r="I64" s="127"/>
      <c r="J64" s="101">
        <f>J60+J61+J62</f>
        <v>4740.1000000000004</v>
      </c>
    </row>
    <row r="65" spans="2:10" ht="13" customHeight="1" thickBot="1">
      <c r="B65" s="20"/>
      <c r="C65" s="167"/>
      <c r="D65" s="168"/>
      <c r="E65" s="169"/>
      <c r="F65" s="2"/>
      <c r="G65" s="2"/>
      <c r="H65" s="2"/>
      <c r="I65" s="2"/>
      <c r="J65" s="64"/>
    </row>
    <row r="66" spans="2:10">
      <c r="B66" s="20"/>
      <c r="C66" s="2"/>
      <c r="D66" s="2"/>
      <c r="E66" s="2"/>
      <c r="F66" s="2"/>
      <c r="G66" s="2"/>
      <c r="H66" s="126" t="s">
        <v>25</v>
      </c>
      <c r="I66" s="126"/>
      <c r="J66" s="80">
        <v>5522.54</v>
      </c>
    </row>
    <row r="67" spans="2:10">
      <c r="B67" s="20"/>
      <c r="C67" s="2"/>
      <c r="D67" s="2"/>
      <c r="E67" s="2"/>
      <c r="F67" s="2"/>
      <c r="G67" s="2"/>
      <c r="H67" s="126" t="s">
        <v>26</v>
      </c>
      <c r="I67" s="126"/>
      <c r="J67" s="101">
        <f>J64</f>
        <v>4740.1000000000004</v>
      </c>
    </row>
    <row r="68" spans="2:10">
      <c r="B68" s="20"/>
      <c r="C68" s="2"/>
      <c r="D68" s="2"/>
      <c r="E68" s="2"/>
      <c r="F68" s="2"/>
      <c r="G68" s="2"/>
      <c r="H68" s="126" t="s">
        <v>24</v>
      </c>
      <c r="I68" s="126"/>
      <c r="J68" s="63">
        <f>J66-J67</f>
        <v>782.4399999999996</v>
      </c>
    </row>
    <row r="69" spans="2:10" ht="13" thickBot="1">
      <c r="B69" s="22"/>
      <c r="C69" s="23"/>
      <c r="D69" s="23"/>
      <c r="E69" s="23"/>
      <c r="F69" s="23"/>
      <c r="G69" s="23"/>
      <c r="H69" s="23"/>
      <c r="I69" s="23"/>
      <c r="J69" s="81"/>
    </row>
  </sheetData>
  <sheetProtection selectLockedCells="1"/>
  <mergeCells count="55">
    <mergeCell ref="C41:H41"/>
    <mergeCell ref="C43:H43"/>
    <mergeCell ref="C44:H44"/>
    <mergeCell ref="L39:M39"/>
    <mergeCell ref="D28:H28"/>
    <mergeCell ref="D29:H29"/>
    <mergeCell ref="H30:I30"/>
    <mergeCell ref="D34:H34"/>
    <mergeCell ref="D35:H35"/>
    <mergeCell ref="H37:I37"/>
    <mergeCell ref="C42:H42"/>
    <mergeCell ref="B33:C33"/>
    <mergeCell ref="H68:I68"/>
    <mergeCell ref="C47:H47"/>
    <mergeCell ref="C48:H48"/>
    <mergeCell ref="H66:I66"/>
    <mergeCell ref="H67:I67"/>
    <mergeCell ref="F50:G50"/>
    <mergeCell ref="F49:G49"/>
    <mergeCell ref="H64:I64"/>
    <mergeCell ref="H62:I62"/>
    <mergeCell ref="H52:I52"/>
    <mergeCell ref="H60:I60"/>
    <mergeCell ref="H61:I61"/>
    <mergeCell ref="C63:E65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  <mergeCell ref="B17:C17"/>
    <mergeCell ref="D22:H22"/>
    <mergeCell ref="B27:C27"/>
    <mergeCell ref="G7:H7"/>
    <mergeCell ref="I7:J7"/>
    <mergeCell ref="C45:H45"/>
    <mergeCell ref="C46:H46"/>
    <mergeCell ref="C40:H40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9:J49" formulaRange="1"/>
    <ignoredError sqref="J68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2017-02-09T13:25:04Z</dcterms:modified>
</cp:coreProperties>
</file>