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2000" yWindow="740" windowWidth="15020" windowHeight="12880"/>
  </bookViews>
  <sheets>
    <sheet name="Sheet1" sheetId="1" r:id="rId1"/>
  </sheets>
  <definedNames>
    <definedName name="_xlnm.Print_Area" localSheetId="0">Sheet1!$A$1:$K$68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37" i="1" l="1"/>
  <c r="J36" i="1"/>
  <c r="J35" i="1"/>
  <c r="J46" i="1"/>
  <c r="J47" i="1"/>
  <c r="I46" i="1"/>
  <c r="I47" i="1"/>
  <c r="J42" i="1"/>
  <c r="I42" i="1"/>
  <c r="C7" i="1"/>
  <c r="J34" i="1"/>
  <c r="J38" i="1"/>
  <c r="J39" i="1"/>
  <c r="J18" i="1"/>
  <c r="J19" i="1"/>
  <c r="J20" i="1"/>
  <c r="J21" i="1"/>
  <c r="J22" i="1"/>
  <c r="J23" i="1"/>
  <c r="J24" i="1"/>
  <c r="J25" i="1"/>
  <c r="J28" i="1"/>
  <c r="J29" i="1"/>
  <c r="J30" i="1"/>
  <c r="J31" i="1"/>
  <c r="J58" i="1"/>
  <c r="J48" i="1"/>
  <c r="I48" i="1"/>
  <c r="J59" i="1"/>
  <c r="J53" i="1"/>
  <c r="J54" i="1"/>
  <c r="J55" i="1"/>
  <c r="J60" i="1"/>
  <c r="J62" i="1"/>
  <c r="J65" i="1"/>
  <c r="C61" i="1"/>
  <c r="J50" i="1"/>
  <c r="J66" i="1"/>
</calcChain>
</file>

<file path=xl/sharedStrings.xml><?xml version="1.0" encoding="utf-8"?>
<sst xmlns="http://schemas.openxmlformats.org/spreadsheetml/2006/main" count="72" uniqueCount="61">
  <si>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</si>
  <si>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</si>
  <si>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</si>
  <si>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</si>
  <si>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</si>
  <si>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</si>
  <si>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</si>
  <si>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</si>
  <si>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</si>
  <si>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</si>
  <si>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</si>
  <si>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</si>
  <si>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</si>
  <si>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</si>
  <si>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</si>
  <si>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</si>
  <si>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</si>
  <si>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</si>
  <si>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</si>
  <si>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</si>
  <si>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</si>
  <si>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</si>
  <si>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</si>
  <si>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</si>
  <si>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</si>
  <si>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</si>
  <si>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</si>
  <si>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</si>
  <si>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</si>
  <si>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</si>
  <si>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</si>
  <si>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</si>
  <si>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</si>
  <si>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</si>
  <si>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</si>
  <si>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</si>
  <si>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</si>
  <si>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</si>
  <si>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</si>
  <si>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</si>
  <si>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</si>
  <si>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</si>
  <si>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</si>
  <si>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</si>
  <si>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</si>
  <si>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</si>
  <si>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</si>
  <si>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</si>
  <si>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</si>
  <si>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</si>
  <si>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</si>
  <si>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</si>
  <si>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</si>
  <si>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</si>
  <si>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</si>
  <si>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SR#:</t>
  </si>
  <si>
    <t>Minutes</t>
  </si>
  <si>
    <t>CHILLER #6 EDDY CURRENT</t>
  </si>
  <si>
    <t>Job Prep, JSA, Lockout, Coordination, Assistance</t>
  </si>
  <si>
    <t>TAI EDDY-CURRENT ALL 7017 TUBES EVAP/COND (1 TRIP)</t>
  </si>
  <si>
    <t>TAI EDDY-CURRENT ALL 7017 TUBES EVAP/COND (2 TRIPS)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</si>
</sst>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9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  <font>
      <sz val="9"/>
      <name val="Arial"/>
    </font>
    <font>
      <b/>
      <sz val="10"/>
      <color indexed="12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rgb="FFFDF3F3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01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9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ont="1" applyFill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protection locked="0"/>
    </xf>
    <xf numFmtId="0" fontId="18" fillId="0" borderId="0" xfId="0" applyFont="1" applyBorder="1" applyAlignment="1" applyProtection="1">
      <alignment horizontal="right"/>
      <protection locked="0"/>
    </xf>
    <xf numFmtId="0" fontId="4" fillId="0" borderId="16" xfId="0" applyFont="1" applyBorder="1" applyAlignment="1" applyProtection="1">
      <alignment horizontal="center"/>
      <protection locked="0"/>
    </xf>
    <xf numFmtId="165" fontId="0" fillId="0" borderId="0" xfId="0" applyNumberFormat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1" fontId="0" fillId="11" borderId="1" xfId="0" applyNumberFormat="1" applyFill="1" applyBorder="1" applyAlignment="1" applyProtection="1">
      <alignment horizontal="center"/>
    </xf>
    <xf numFmtId="1" fontId="7" fillId="11" borderId="27" xfId="0" applyNumberFormat="1" applyFont="1" applyFill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0" fillId="7" borderId="5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21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0" fillId="7" borderId="32" xfId="0" applyFill="1" applyBorder="1" applyAlignment="1" applyProtection="1">
      <alignment horizontal="left"/>
      <protection locked="0"/>
    </xf>
    <xf numFmtId="0" fontId="0" fillId="7" borderId="33" xfId="0" applyFill="1" applyBorder="1" applyAlignment="1" applyProtection="1">
      <alignment horizontal="left"/>
      <protection locked="0"/>
    </xf>
    <xf numFmtId="0" fontId="0" fillId="7" borderId="34" xfId="0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4" fillId="10" borderId="13" xfId="0" applyFont="1" applyFill="1" applyBorder="1" applyAlignment="1" applyProtection="1">
      <alignment horizontal="center"/>
    </xf>
    <xf numFmtId="0" fontId="4" fillId="10" borderId="14" xfId="0" applyFont="1" applyFill="1" applyBorder="1" applyAlignment="1" applyProtection="1">
      <alignment horizontal="center"/>
    </xf>
    <xf numFmtId="0" fontId="4" fillId="10" borderId="15" xfId="0" applyFont="1" applyFill="1" applyBorder="1" applyAlignment="1" applyProtection="1">
      <alignment horizontal="center"/>
    </xf>
    <xf numFmtId="165" fontId="0" fillId="11" borderId="1" xfId="0" applyNumberFormat="1" applyFill="1" applyBorder="1" applyAlignment="1" applyProtection="1">
      <alignment horizontal="center"/>
      <protection locked="0"/>
    </xf>
    <xf numFmtId="164" fontId="7" fillId="7" borderId="26" xfId="2" applyFont="1" applyFill="1" applyBorder="1" applyAlignment="1" applyProtection="1">
      <alignment horizontal="center"/>
    </xf>
    <xf numFmtId="164" fontId="7" fillId="7" borderId="1" xfId="2" applyFont="1" applyFill="1" applyBorder="1" applyAlignment="1" applyProtection="1">
      <alignment horizontal="center"/>
    </xf>
    <xf numFmtId="164" fontId="7" fillId="7" borderId="35" xfId="2" applyFont="1" applyFill="1" applyBorder="1" applyAlignment="1" applyProtection="1">
      <alignment horizontal="center"/>
    </xf>
  </cellXfs>
  <cellStyles count="101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67"/>
  <sheetViews>
    <sheetView tabSelected="1" topLeftCell="D37" zoomScale="125" zoomScaleNormal="125" zoomScalePageLayoutView="125" workbookViewId="0">
      <selection activeCell="L43" sqref="L43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10.5" style="1" customWidth="1"/>
    <col min="6" max="6" width="18.83203125" style="1" customWidth="1"/>
    <col min="7" max="7" width="5.33203125" style="1" customWidth="1"/>
    <col min="8" max="8" width="9.83203125" style="1" customWidth="1"/>
    <col min="9" max="9" width="11.5" style="1" customWidth="1"/>
    <col min="10" max="10" width="11.5" style="69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0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1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2"/>
      <c r="K5" s="2"/>
    </row>
    <row r="6" spans="2:13" ht="16" customHeight="1">
      <c r="B6" s="16"/>
      <c r="C6" s="3"/>
      <c r="D6" s="3"/>
      <c r="E6" s="3"/>
      <c r="F6" s="51"/>
      <c r="G6" s="51"/>
      <c r="H6" s="107" t="s">
        <v>55</v>
      </c>
      <c r="I6" s="106"/>
      <c r="J6" s="72"/>
      <c r="K6" s="2"/>
    </row>
    <row r="7" spans="2:13" ht="13">
      <c r="B7" s="17" t="s">
        <v>5</v>
      </c>
      <c r="C7" s="139">
        <f ca="1">TODAY()</f>
        <v>43055</v>
      </c>
      <c r="D7" s="140"/>
      <c r="E7" s="3"/>
      <c r="F7" s="3"/>
      <c r="G7" s="3"/>
      <c r="H7" s="3"/>
      <c r="I7" s="3"/>
      <c r="J7" s="52"/>
      <c r="K7" s="2"/>
      <c r="L7" s="27" t="s">
        <v>30</v>
      </c>
      <c r="M7" s="28" t="s">
        <v>36</v>
      </c>
    </row>
    <row r="8" spans="2:13" ht="13">
      <c r="B8" s="17" t="s">
        <v>6</v>
      </c>
      <c r="C8" s="138" t="s">
        <v>54</v>
      </c>
      <c r="D8" s="116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38" t="s">
        <v>27</v>
      </c>
      <c r="D9" s="115"/>
      <c r="E9" s="115"/>
      <c r="F9" s="115"/>
      <c r="G9" s="115"/>
      <c r="H9" s="116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38" t="s">
        <v>28</v>
      </c>
      <c r="D10" s="115"/>
      <c r="E10" s="115"/>
      <c r="F10" s="115"/>
      <c r="G10" s="115"/>
      <c r="H10" s="116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38"/>
      <c r="D11" s="115"/>
      <c r="E11" s="115"/>
      <c r="F11" s="115"/>
      <c r="G11" s="115"/>
      <c r="H11" s="116"/>
      <c r="I11" s="2"/>
      <c r="J11" s="52"/>
      <c r="K11" s="2"/>
      <c r="L11" s="104" t="s">
        <v>50</v>
      </c>
    </row>
    <row r="12" spans="2:13" ht="13">
      <c r="B12" s="17" t="s">
        <v>2</v>
      </c>
      <c r="C12" s="138"/>
      <c r="D12" s="115"/>
      <c r="E12" s="115"/>
      <c r="F12" s="115"/>
      <c r="G12" s="115"/>
      <c r="H12" s="116"/>
      <c r="I12" s="2"/>
      <c r="J12" s="52"/>
      <c r="K12" s="2"/>
    </row>
    <row r="13" spans="2:13" ht="13">
      <c r="B13" s="17" t="s">
        <v>3</v>
      </c>
      <c r="C13" s="114"/>
      <c r="D13" s="115"/>
      <c r="E13" s="115"/>
      <c r="F13" s="115"/>
      <c r="G13" s="115"/>
      <c r="H13" s="116"/>
      <c r="I13" s="2"/>
      <c r="J13" s="73"/>
      <c r="K13" s="2"/>
    </row>
    <row r="14" spans="2:13">
      <c r="B14" s="142" t="s">
        <v>4</v>
      </c>
      <c r="C14" s="143"/>
      <c r="D14" s="144" t="s">
        <v>57</v>
      </c>
      <c r="E14" s="145"/>
      <c r="F14" s="145"/>
      <c r="G14" s="145"/>
      <c r="H14" s="145"/>
      <c r="I14" s="145"/>
      <c r="J14" s="146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4"/>
      <c r="K15" s="2"/>
    </row>
    <row r="16" spans="2:13" ht="13" thickBot="1">
      <c r="B16" s="20"/>
      <c r="C16" s="5" t="s">
        <v>7</v>
      </c>
      <c r="D16" s="21"/>
      <c r="E16" s="141" t="s">
        <v>8</v>
      </c>
      <c r="F16" s="141"/>
      <c r="G16" s="21"/>
      <c r="H16" s="21"/>
      <c r="I16" s="21" t="s">
        <v>10</v>
      </c>
      <c r="J16" s="54" t="s">
        <v>9</v>
      </c>
      <c r="K16" s="2"/>
    </row>
    <row r="17" spans="2:11" ht="13" thickBot="1">
      <c r="B17" s="147" t="s">
        <v>38</v>
      </c>
      <c r="C17" s="148"/>
      <c r="D17" s="149" t="s">
        <v>42</v>
      </c>
      <c r="E17" s="150"/>
      <c r="F17" s="150"/>
      <c r="G17" s="150"/>
      <c r="H17" s="151"/>
      <c r="I17" s="31" t="s">
        <v>43</v>
      </c>
      <c r="J17" s="53"/>
      <c r="K17" s="2"/>
    </row>
    <row r="18" spans="2:11">
      <c r="B18" s="20"/>
      <c r="C18" s="110"/>
      <c r="D18" s="132"/>
      <c r="E18" s="133"/>
      <c r="F18" s="133"/>
      <c r="G18" s="133"/>
      <c r="H18" s="134"/>
      <c r="I18" s="101"/>
      <c r="J18" s="55">
        <f>C18*I18</f>
        <v>0</v>
      </c>
      <c r="K18" s="2"/>
    </row>
    <row r="19" spans="2:11">
      <c r="B19" s="20"/>
      <c r="C19" s="33"/>
      <c r="D19" s="132"/>
      <c r="E19" s="133"/>
      <c r="F19" s="133"/>
      <c r="G19" s="133"/>
      <c r="H19" s="134"/>
      <c r="I19" s="101"/>
      <c r="J19" s="56">
        <f t="shared" ref="J19:J23" si="0">C19*I19</f>
        <v>0</v>
      </c>
      <c r="K19" s="2"/>
    </row>
    <row r="20" spans="2:11">
      <c r="B20" s="20"/>
      <c r="C20" s="33"/>
      <c r="D20" s="132"/>
      <c r="E20" s="133"/>
      <c r="F20" s="133"/>
      <c r="G20" s="133"/>
      <c r="H20" s="134"/>
      <c r="I20" s="101"/>
      <c r="J20" s="56">
        <f t="shared" si="0"/>
        <v>0</v>
      </c>
      <c r="K20" s="2"/>
    </row>
    <row r="21" spans="2:11">
      <c r="B21" s="20"/>
      <c r="C21" s="33"/>
      <c r="D21" s="132"/>
      <c r="E21" s="133"/>
      <c r="F21" s="133"/>
      <c r="G21" s="133"/>
      <c r="H21" s="134"/>
      <c r="I21" s="101"/>
      <c r="J21" s="56">
        <f t="shared" si="0"/>
        <v>0</v>
      </c>
      <c r="K21" s="2"/>
    </row>
    <row r="22" spans="2:11">
      <c r="B22" s="20"/>
      <c r="C22" s="33"/>
      <c r="D22" s="132"/>
      <c r="E22" s="133"/>
      <c r="F22" s="133"/>
      <c r="G22" s="133"/>
      <c r="H22" s="134"/>
      <c r="I22" s="101"/>
      <c r="J22" s="56">
        <f t="shared" si="0"/>
        <v>0</v>
      </c>
      <c r="K22" s="2"/>
    </row>
    <row r="23" spans="2:11">
      <c r="B23" s="20"/>
      <c r="C23" s="33"/>
      <c r="D23" s="132"/>
      <c r="E23" s="133"/>
      <c r="F23" s="133"/>
      <c r="G23" s="133"/>
      <c r="H23" s="134"/>
      <c r="I23" s="34"/>
      <c r="J23" s="56">
        <f t="shared" si="0"/>
        <v>0</v>
      </c>
      <c r="K23" s="2"/>
    </row>
    <row r="24" spans="2:11" ht="14" customHeight="1">
      <c r="B24" s="20"/>
      <c r="C24" s="2"/>
      <c r="D24" s="2"/>
      <c r="E24" s="3"/>
      <c r="F24" s="3"/>
      <c r="G24" s="3"/>
      <c r="H24" s="167" t="s">
        <v>14</v>
      </c>
      <c r="I24" s="168"/>
      <c r="J24" s="56">
        <f>SUM(J18:J23)</f>
        <v>0</v>
      </c>
      <c r="K24" s="2"/>
    </row>
    <row r="25" spans="2:11">
      <c r="B25" s="20"/>
      <c r="C25" s="2"/>
      <c r="D25" s="2"/>
      <c r="E25" s="3"/>
      <c r="F25" s="45" t="s">
        <v>46</v>
      </c>
      <c r="G25" s="47">
        <v>0.1</v>
      </c>
      <c r="H25" s="125" t="s">
        <v>45</v>
      </c>
      <c r="I25" s="124"/>
      <c r="J25" s="96">
        <f>J24-(J24*G25)</f>
        <v>0</v>
      </c>
      <c r="K25" s="2"/>
    </row>
    <row r="26" spans="2:11" ht="13" thickBot="1">
      <c r="B26" s="20"/>
      <c r="C26" s="2"/>
      <c r="D26" s="2"/>
      <c r="E26" s="3"/>
      <c r="F26" s="44"/>
      <c r="G26" s="3"/>
      <c r="H26" s="24"/>
      <c r="I26" s="24"/>
      <c r="J26" s="75"/>
      <c r="K26" s="2"/>
    </row>
    <row r="27" spans="2:11" ht="13" thickBot="1">
      <c r="B27" s="119" t="s">
        <v>39</v>
      </c>
      <c r="C27" s="120"/>
      <c r="D27" s="126" t="s">
        <v>47</v>
      </c>
      <c r="E27" s="127"/>
      <c r="F27" s="127"/>
      <c r="G27" s="127"/>
      <c r="H27" s="128"/>
      <c r="I27" s="32" t="s">
        <v>43</v>
      </c>
      <c r="J27" s="57"/>
      <c r="K27" s="2"/>
    </row>
    <row r="28" spans="2:11">
      <c r="B28" s="30"/>
      <c r="C28" s="35"/>
      <c r="D28" s="171"/>
      <c r="E28" s="172"/>
      <c r="F28" s="172"/>
      <c r="G28" s="172"/>
      <c r="H28" s="173"/>
      <c r="I28" s="42"/>
      <c r="J28" s="58">
        <f>C28*I28</f>
        <v>0</v>
      </c>
      <c r="K28" s="2"/>
    </row>
    <row r="29" spans="2:11">
      <c r="B29" s="20"/>
      <c r="C29" s="36"/>
      <c r="D29" s="174"/>
      <c r="E29" s="175"/>
      <c r="F29" s="175"/>
      <c r="G29" s="175"/>
      <c r="H29" s="176"/>
      <c r="I29" s="43"/>
      <c r="J29" s="59">
        <f t="shared" ref="J29" si="1">C29*I29</f>
        <v>0</v>
      </c>
      <c r="K29" s="2"/>
    </row>
    <row r="30" spans="2:11" ht="13" customHeight="1">
      <c r="B30" s="20"/>
      <c r="C30" s="2"/>
      <c r="D30" s="2"/>
      <c r="E30" s="3"/>
      <c r="F30" s="3"/>
      <c r="G30" s="3"/>
      <c r="H30" s="123" t="s">
        <v>14</v>
      </c>
      <c r="I30" s="124"/>
      <c r="J30" s="59">
        <f>SUM(J28:J29)</f>
        <v>0</v>
      </c>
      <c r="K30" s="2"/>
    </row>
    <row r="31" spans="2:11">
      <c r="B31" s="20"/>
      <c r="C31" s="2"/>
      <c r="D31" s="2"/>
      <c r="E31" s="3"/>
      <c r="F31" s="46" t="s">
        <v>46</v>
      </c>
      <c r="G31" s="48">
        <v>0.5</v>
      </c>
      <c r="H31" s="123" t="s">
        <v>45</v>
      </c>
      <c r="I31" s="124"/>
      <c r="J31" s="98">
        <f>J30-(J30*G31)</f>
        <v>0</v>
      </c>
      <c r="K31" s="2"/>
    </row>
    <row r="32" spans="2:11" ht="13" thickBot="1">
      <c r="B32" s="20"/>
      <c r="C32" s="2"/>
      <c r="D32" s="2"/>
      <c r="E32" s="3"/>
      <c r="F32" s="3"/>
      <c r="G32" s="3"/>
      <c r="H32" s="24"/>
      <c r="I32" s="24"/>
      <c r="J32" s="76"/>
      <c r="K32" s="2"/>
    </row>
    <row r="33" spans="2:13" ht="13" thickBot="1">
      <c r="B33" s="117" t="s">
        <v>40</v>
      </c>
      <c r="C33" s="118"/>
      <c r="D33" s="129" t="s">
        <v>41</v>
      </c>
      <c r="E33" s="130"/>
      <c r="F33" s="130"/>
      <c r="G33" s="130"/>
      <c r="H33" s="131"/>
      <c r="I33" s="39" t="s">
        <v>18</v>
      </c>
      <c r="J33" s="39"/>
      <c r="K33" s="2"/>
    </row>
    <row r="34" spans="2:13" ht="13" thickBot="1">
      <c r="B34" s="30"/>
      <c r="C34" s="105">
        <v>0</v>
      </c>
      <c r="D34" s="177" t="s">
        <v>59</v>
      </c>
      <c r="E34" s="178"/>
      <c r="F34" s="178"/>
      <c r="G34" s="178"/>
      <c r="H34" s="179"/>
      <c r="I34" s="188">
        <v>8751</v>
      </c>
      <c r="J34" s="186">
        <f>C34*I34</f>
        <v>0</v>
      </c>
      <c r="K34" s="19"/>
    </row>
    <row r="35" spans="2:13">
      <c r="B35" s="20"/>
      <c r="C35" s="105">
        <v>1</v>
      </c>
      <c r="D35" s="177" t="s">
        <v>60</v>
      </c>
      <c r="E35" s="178"/>
      <c r="F35" s="178"/>
      <c r="G35" s="178"/>
      <c r="H35" s="179"/>
      <c r="I35" s="187">
        <v>8897</v>
      </c>
      <c r="J35" s="186">
        <f>C35*I35</f>
        <v>8897</v>
      </c>
      <c r="K35" s="19"/>
    </row>
    <row r="36" spans="2:13">
      <c r="B36" s="20"/>
      <c r="C36" s="105"/>
      <c r="D36" s="135"/>
      <c r="E36" s="136"/>
      <c r="F36" s="136"/>
      <c r="G36" s="136"/>
      <c r="H36" s="137"/>
      <c r="I36" s="38"/>
      <c r="J36" s="60">
        <f>C36*I36</f>
        <v>0</v>
      </c>
      <c r="K36" s="19"/>
    </row>
    <row r="37" spans="2:13">
      <c r="B37" s="20"/>
      <c r="C37" s="37"/>
      <c r="D37" s="135"/>
      <c r="E37" s="136"/>
      <c r="F37" s="136"/>
      <c r="G37" s="136"/>
      <c r="H37" s="137"/>
      <c r="I37" s="38"/>
      <c r="J37" s="60">
        <f>C37*I37</f>
        <v>0</v>
      </c>
      <c r="K37" s="2"/>
    </row>
    <row r="38" spans="2:13">
      <c r="B38" s="20"/>
      <c r="C38" s="40"/>
      <c r="D38" s="41"/>
      <c r="E38" s="41"/>
      <c r="F38" s="41"/>
      <c r="G38" s="41"/>
      <c r="H38" s="121" t="s">
        <v>14</v>
      </c>
      <c r="I38" s="122"/>
      <c r="J38" s="61">
        <f>SUM(J34:J37)</f>
        <v>8897</v>
      </c>
      <c r="K38" s="2"/>
    </row>
    <row r="39" spans="2:13">
      <c r="B39" s="20"/>
      <c r="C39" s="2"/>
      <c r="D39" s="2"/>
      <c r="E39" s="3"/>
      <c r="F39" s="49" t="s">
        <v>48</v>
      </c>
      <c r="G39" s="50">
        <v>1.45</v>
      </c>
      <c r="H39" s="180" t="s">
        <v>44</v>
      </c>
      <c r="I39" s="181"/>
      <c r="J39" s="99">
        <f>(J38*G39)</f>
        <v>12900.65</v>
      </c>
      <c r="K39" s="2"/>
    </row>
    <row r="40" spans="2:13" ht="13" thickBot="1">
      <c r="B40" s="20"/>
      <c r="C40" s="2"/>
      <c r="D40" s="2"/>
      <c r="E40" s="3"/>
      <c r="F40" s="3"/>
      <c r="G40" s="3"/>
      <c r="H40" s="4"/>
      <c r="I40" s="4"/>
      <c r="J40" s="77"/>
      <c r="K40" s="2"/>
    </row>
    <row r="41" spans="2:13" ht="13" thickBot="1">
      <c r="B41" s="20"/>
      <c r="C41" s="2"/>
      <c r="D41" s="2"/>
      <c r="E41" s="2"/>
      <c r="F41" s="2"/>
      <c r="G41" s="2"/>
      <c r="H41" s="5"/>
      <c r="I41" s="9" t="s">
        <v>22</v>
      </c>
      <c r="J41" s="62" t="s">
        <v>23</v>
      </c>
      <c r="K41" s="2"/>
      <c r="L41" s="169" t="s">
        <v>29</v>
      </c>
      <c r="M41" s="170"/>
    </row>
    <row r="42" spans="2:13" ht="13" thickBot="1">
      <c r="B42" s="83" t="s">
        <v>13</v>
      </c>
      <c r="C42" s="182" t="s">
        <v>11</v>
      </c>
      <c r="D42" s="183"/>
      <c r="E42" s="183"/>
      <c r="F42" s="183"/>
      <c r="G42" s="183"/>
      <c r="H42" s="184"/>
      <c r="I42" s="92">
        <f>L43</f>
        <v>151.19999999999999</v>
      </c>
      <c r="J42" s="92">
        <f>M43</f>
        <v>151.19999999999999</v>
      </c>
      <c r="K42" s="2"/>
      <c r="L42" s="8" t="s">
        <v>22</v>
      </c>
      <c r="M42" s="8" t="s">
        <v>23</v>
      </c>
    </row>
    <row r="43" spans="2:13" ht="13" thickBot="1">
      <c r="B43" s="108"/>
      <c r="C43" s="185" t="s">
        <v>58</v>
      </c>
      <c r="D43" s="185"/>
      <c r="E43" s="185"/>
      <c r="F43" s="185"/>
      <c r="G43" s="185"/>
      <c r="H43" s="185"/>
      <c r="I43" s="84">
        <v>8</v>
      </c>
      <c r="J43" s="85"/>
      <c r="K43" s="2"/>
      <c r="L43" s="26">
        <v>151.19999999999999</v>
      </c>
      <c r="M43" s="26">
        <v>151.19999999999999</v>
      </c>
    </row>
    <row r="44" spans="2:13">
      <c r="B44" s="108"/>
      <c r="C44" s="152"/>
      <c r="D44" s="153"/>
      <c r="E44" s="153"/>
      <c r="F44" s="153"/>
      <c r="G44" s="153"/>
      <c r="H44" s="154"/>
      <c r="I44" s="84"/>
      <c r="J44" s="85"/>
      <c r="K44" s="2"/>
      <c r="L44" s="109"/>
      <c r="M44" s="109"/>
    </row>
    <row r="45" spans="2:13">
      <c r="B45" s="20"/>
      <c r="C45" s="152"/>
      <c r="D45" s="153"/>
      <c r="E45" s="153"/>
      <c r="F45" s="153"/>
      <c r="G45" s="153"/>
      <c r="H45" s="154"/>
      <c r="I45" s="86"/>
      <c r="J45" s="87"/>
      <c r="K45" s="2"/>
    </row>
    <row r="46" spans="2:13">
      <c r="B46" s="20"/>
      <c r="C46" s="3"/>
      <c r="D46" s="3"/>
      <c r="E46" s="3"/>
      <c r="F46" s="113"/>
      <c r="G46" s="113"/>
      <c r="H46" s="10" t="s">
        <v>21</v>
      </c>
      <c r="I46" s="88">
        <f>SUM(I43:I45)</f>
        <v>8</v>
      </c>
      <c r="J46" s="89">
        <f>SUM(J43:J45)</f>
        <v>0</v>
      </c>
      <c r="K46" s="2"/>
    </row>
    <row r="47" spans="2:13">
      <c r="B47" s="20"/>
      <c r="C47" s="3"/>
      <c r="D47" s="3"/>
      <c r="E47" s="3"/>
      <c r="F47" s="113"/>
      <c r="G47" s="113"/>
      <c r="H47" s="10" t="s">
        <v>56</v>
      </c>
      <c r="I47" s="111">
        <f>I46*60</f>
        <v>480</v>
      </c>
      <c r="J47" s="112">
        <f>J46*60</f>
        <v>0</v>
      </c>
      <c r="K47" s="2"/>
    </row>
    <row r="48" spans="2:13">
      <c r="B48" s="20"/>
      <c r="C48" s="2"/>
      <c r="D48" s="2"/>
      <c r="E48" s="2"/>
      <c r="F48" s="155"/>
      <c r="G48" s="155"/>
      <c r="H48" s="11" t="s">
        <v>20</v>
      </c>
      <c r="I48" s="90">
        <f>I42*I46</f>
        <v>1209.5999999999999</v>
      </c>
      <c r="J48" s="91">
        <f>J42*J46</f>
        <v>0</v>
      </c>
      <c r="K48" s="2"/>
    </row>
    <row r="49" spans="2:12">
      <c r="B49" s="20"/>
      <c r="C49" s="2"/>
      <c r="D49" s="2"/>
      <c r="E49" s="2"/>
      <c r="F49" s="2"/>
      <c r="G49" s="2"/>
      <c r="H49" s="2"/>
      <c r="I49" s="2"/>
      <c r="J49" s="64"/>
      <c r="K49" s="2"/>
    </row>
    <row r="50" spans="2:12">
      <c r="B50" s="20"/>
      <c r="C50" s="2"/>
      <c r="D50" s="2"/>
      <c r="E50" s="2"/>
      <c r="F50" s="2"/>
      <c r="G50" s="2"/>
      <c r="H50" s="123" t="s">
        <v>15</v>
      </c>
      <c r="I50" s="124"/>
      <c r="J50" s="97">
        <f>I48+J48</f>
        <v>1209.5999999999999</v>
      </c>
      <c r="K50" s="2"/>
    </row>
    <row r="51" spans="2:12">
      <c r="B51" s="20"/>
      <c r="C51" s="2"/>
      <c r="D51" s="2"/>
      <c r="E51" s="2"/>
      <c r="F51" s="2"/>
      <c r="G51" s="2"/>
      <c r="H51" s="2"/>
      <c r="I51" s="2"/>
      <c r="J51" s="64"/>
      <c r="K51" s="2"/>
    </row>
    <row r="52" spans="2:12">
      <c r="B52" s="20"/>
      <c r="C52" s="2"/>
      <c r="D52" s="2"/>
      <c r="E52" s="2"/>
      <c r="H52" s="5" t="s">
        <v>53</v>
      </c>
      <c r="I52" s="5" t="s">
        <v>51</v>
      </c>
      <c r="J52" s="94" t="s">
        <v>9</v>
      </c>
      <c r="K52" s="2"/>
    </row>
    <row r="53" spans="2:12" ht="13">
      <c r="B53" s="20"/>
      <c r="C53" s="2"/>
      <c r="D53" s="2"/>
      <c r="E53" s="2"/>
      <c r="F53" s="2"/>
      <c r="H53" s="7">
        <v>2</v>
      </c>
      <c r="I53" s="67">
        <v>15</v>
      </c>
      <c r="J53" s="102">
        <f>H53*I53</f>
        <v>30</v>
      </c>
      <c r="K53" s="2"/>
      <c r="L53" s="65"/>
    </row>
    <row r="54" spans="2:12">
      <c r="B54" s="20"/>
      <c r="C54" s="2"/>
      <c r="D54" s="2"/>
      <c r="E54" s="2"/>
      <c r="F54" s="2"/>
      <c r="H54" s="7"/>
      <c r="I54" s="25"/>
      <c r="J54" s="103">
        <f>H54*I54</f>
        <v>0</v>
      </c>
    </row>
    <row r="55" spans="2:12">
      <c r="B55" s="20"/>
      <c r="C55" s="2"/>
      <c r="D55" s="2"/>
      <c r="E55" s="2"/>
      <c r="F55" s="81" t="s">
        <v>52</v>
      </c>
      <c r="G55" s="82">
        <v>1.75</v>
      </c>
      <c r="H55" s="66"/>
      <c r="I55" s="68" t="s">
        <v>9</v>
      </c>
      <c r="J55" s="95">
        <f>SUM(J53:J54)*G55</f>
        <v>52.5</v>
      </c>
    </row>
    <row r="56" spans="2:12">
      <c r="B56" s="20"/>
      <c r="C56" s="2"/>
      <c r="D56" s="2"/>
      <c r="E56" s="2"/>
      <c r="F56" s="2"/>
      <c r="G56" s="4"/>
      <c r="H56" s="4"/>
      <c r="I56" s="4"/>
      <c r="J56" s="78"/>
    </row>
    <row r="57" spans="2:12">
      <c r="B57" s="20"/>
      <c r="C57" s="2"/>
      <c r="D57" s="2"/>
      <c r="E57" s="2"/>
      <c r="F57" s="2"/>
      <c r="G57" s="2"/>
      <c r="H57" s="3"/>
      <c r="I57" s="3"/>
      <c r="J57" s="93" t="s">
        <v>9</v>
      </c>
    </row>
    <row r="58" spans="2:12">
      <c r="B58" s="20"/>
      <c r="C58" s="2"/>
      <c r="D58" s="2"/>
      <c r="E58" s="2"/>
      <c r="F58" s="2"/>
      <c r="H58" s="157" t="s">
        <v>12</v>
      </c>
      <c r="I58" s="157"/>
      <c r="J58" s="63">
        <f>J25+J31+J39</f>
        <v>12900.65</v>
      </c>
    </row>
    <row r="59" spans="2:12">
      <c r="B59" s="20"/>
      <c r="C59" s="2"/>
      <c r="D59" s="2"/>
      <c r="E59" s="2"/>
      <c r="F59" s="2"/>
      <c r="H59" s="157" t="s">
        <v>13</v>
      </c>
      <c r="I59" s="157"/>
      <c r="J59" s="63">
        <f>I48+J48</f>
        <v>1209.5999999999999</v>
      </c>
    </row>
    <row r="60" spans="2:12" ht="13" thickBot="1">
      <c r="B60" s="20"/>
      <c r="C60" s="2"/>
      <c r="D60" s="2"/>
      <c r="E60" s="2"/>
      <c r="F60" s="19"/>
      <c r="G60" s="19"/>
      <c r="H60" s="156" t="s">
        <v>19</v>
      </c>
      <c r="I60" s="156"/>
      <c r="J60" s="63">
        <f>J55</f>
        <v>52.5</v>
      </c>
    </row>
    <row r="61" spans="2:12" ht="12" customHeight="1">
      <c r="B61" s="20"/>
      <c r="C61" s="158">
        <f>(J65)</f>
        <v>14162.75</v>
      </c>
      <c r="D61" s="159"/>
      <c r="E61" s="160"/>
      <c r="F61" s="19"/>
      <c r="G61" s="19"/>
      <c r="H61" s="6"/>
      <c r="I61" s="6"/>
      <c r="J61" s="64"/>
    </row>
    <row r="62" spans="2:12" ht="12" customHeight="1">
      <c r="B62" s="20"/>
      <c r="C62" s="161"/>
      <c r="D62" s="162"/>
      <c r="E62" s="163"/>
      <c r="F62" s="2"/>
      <c r="G62" s="2"/>
      <c r="H62" s="123" t="s">
        <v>17</v>
      </c>
      <c r="I62" s="124"/>
      <c r="J62" s="100">
        <f>J58+J59+J60</f>
        <v>14162.75</v>
      </c>
    </row>
    <row r="63" spans="2:12" ht="13" customHeight="1" thickBot="1">
      <c r="B63" s="20"/>
      <c r="C63" s="164"/>
      <c r="D63" s="165"/>
      <c r="E63" s="166"/>
      <c r="F63" s="2"/>
      <c r="G63" s="2"/>
      <c r="H63" s="2"/>
      <c r="I63" s="2"/>
      <c r="J63" s="64"/>
    </row>
    <row r="64" spans="2:12">
      <c r="B64" s="20"/>
      <c r="C64" s="2"/>
      <c r="D64" s="2"/>
      <c r="E64" s="2"/>
      <c r="F64" s="2"/>
      <c r="G64" s="2"/>
      <c r="H64" s="123" t="s">
        <v>25</v>
      </c>
      <c r="I64" s="123"/>
      <c r="J64" s="79">
        <v>15118.55</v>
      </c>
    </row>
    <row r="65" spans="2:10">
      <c r="B65" s="20"/>
      <c r="C65" s="2"/>
      <c r="D65" s="2"/>
      <c r="E65" s="2"/>
      <c r="F65" s="2"/>
      <c r="G65" s="2"/>
      <c r="H65" s="123" t="s">
        <v>26</v>
      </c>
      <c r="I65" s="123"/>
      <c r="J65" s="100">
        <f>J62</f>
        <v>14162.75</v>
      </c>
    </row>
    <row r="66" spans="2:10">
      <c r="B66" s="20"/>
      <c r="C66" s="2"/>
      <c r="D66" s="2"/>
      <c r="E66" s="2"/>
      <c r="F66" s="2"/>
      <c r="G66" s="2"/>
      <c r="H66" s="123" t="s">
        <v>24</v>
      </c>
      <c r="I66" s="123"/>
      <c r="J66" s="63">
        <f>J64-J65</f>
        <v>955.79999999999927</v>
      </c>
    </row>
    <row r="67" spans="2:10" ht="13" thickBot="1">
      <c r="B67" s="22"/>
      <c r="C67" s="23"/>
      <c r="D67" s="23"/>
      <c r="E67" s="23"/>
      <c r="F67" s="23"/>
      <c r="G67" s="23"/>
      <c r="H67" s="23"/>
      <c r="I67" s="23"/>
      <c r="J67" s="80"/>
    </row>
  </sheetData>
  <sheetProtection selectLockedCells="1"/>
  <mergeCells count="51">
    <mergeCell ref="C42:H42"/>
    <mergeCell ref="C43:H43"/>
    <mergeCell ref="C44:H44"/>
    <mergeCell ref="L41:M41"/>
    <mergeCell ref="D28:H28"/>
    <mergeCell ref="D29:H29"/>
    <mergeCell ref="H30:I30"/>
    <mergeCell ref="D34:H34"/>
    <mergeCell ref="D37:H37"/>
    <mergeCell ref="H39:I39"/>
    <mergeCell ref="D35:H35"/>
    <mergeCell ref="H66:I66"/>
    <mergeCell ref="C45:H45"/>
    <mergeCell ref="H64:I64"/>
    <mergeCell ref="H65:I65"/>
    <mergeCell ref="F48:G48"/>
    <mergeCell ref="F46:G46"/>
    <mergeCell ref="H62:I62"/>
    <mergeCell ref="H60:I60"/>
    <mergeCell ref="H50:I50"/>
    <mergeCell ref="H58:I58"/>
    <mergeCell ref="H59:I59"/>
    <mergeCell ref="C61:E63"/>
    <mergeCell ref="C12:H12"/>
    <mergeCell ref="D18:H18"/>
    <mergeCell ref="C7:D7"/>
    <mergeCell ref="C8:D8"/>
    <mergeCell ref="C11:H11"/>
    <mergeCell ref="E16:F16"/>
    <mergeCell ref="B14:C14"/>
    <mergeCell ref="D14:J14"/>
    <mergeCell ref="C9:H9"/>
    <mergeCell ref="C10:H10"/>
    <mergeCell ref="B17:C17"/>
    <mergeCell ref="D17:H17"/>
    <mergeCell ref="F47:G47"/>
    <mergeCell ref="C13:H13"/>
    <mergeCell ref="B33:C33"/>
    <mergeCell ref="B27:C27"/>
    <mergeCell ref="H38:I38"/>
    <mergeCell ref="H31:I31"/>
    <mergeCell ref="H25:I25"/>
    <mergeCell ref="D27:H27"/>
    <mergeCell ref="D33:H33"/>
    <mergeCell ref="D21:H21"/>
    <mergeCell ref="D19:H19"/>
    <mergeCell ref="D22:H22"/>
    <mergeCell ref="D36:H36"/>
    <mergeCell ref="H24:I24"/>
    <mergeCell ref="D23:H23"/>
    <mergeCell ref="D20:H20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46:J46" formulaRange="1"/>
    <ignoredError sqref="J66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2017-11-17T03:51:50Z</dcterms:modified>
</cp:coreProperties>
</file>